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60" windowWidth="15600" windowHeight="10860"/>
  </bookViews>
  <sheets>
    <sheet name="Sheet1" sheetId="1" r:id="rId1"/>
    <sheet name="Sheet1 (2)" sheetId="2" r:id="rId2"/>
    <sheet name="Timings" sheetId="3" r:id="rId3"/>
  </sheets>
  <definedNames>
    <definedName name="_xlnm.Print_Area" localSheetId="0">Sheet1!$A$1:$J$61</definedName>
    <definedName name="_xlnm.Print_Area" localSheetId="1">'Sheet1 (2)'!$A$1:$J$53</definedName>
  </definedNames>
  <calcPr calcId="125725"/>
</workbook>
</file>

<file path=xl/calcChain.xml><?xml version="1.0" encoding="utf-8"?>
<calcChain xmlns="http://schemas.openxmlformats.org/spreadsheetml/2006/main">
  <c r="J49" i="2"/>
  <c r="E49"/>
  <c r="C40" i="3"/>
  <c r="D40" s="1"/>
  <c r="C39"/>
  <c r="D39" s="1"/>
  <c r="C38"/>
  <c r="D38" s="1"/>
  <c r="C37"/>
  <c r="D37" s="1"/>
  <c r="C36"/>
  <c r="D36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1"/>
  <c r="D21" s="1"/>
  <c r="C20"/>
  <c r="D20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C7"/>
  <c r="D7" s="1"/>
  <c r="C6"/>
  <c r="D6" s="1"/>
  <c r="C5"/>
  <c r="D5" s="1"/>
  <c r="C4"/>
  <c r="D4" s="1"/>
  <c r="J38" i="2"/>
  <c r="E38"/>
  <c r="J26"/>
  <c r="E26"/>
  <c r="J14"/>
  <c r="E14"/>
</calcChain>
</file>

<file path=xl/sharedStrings.xml><?xml version="1.0" encoding="utf-8"?>
<sst xmlns="http://schemas.openxmlformats.org/spreadsheetml/2006/main" count="490" uniqueCount="124">
  <si>
    <t>M</t>
  </si>
  <si>
    <t xml:space="preserve">100m </t>
  </si>
  <si>
    <t>Individual Medley</t>
  </si>
  <si>
    <t>HDW</t>
  </si>
  <si>
    <t xml:space="preserve">200m </t>
  </si>
  <si>
    <t xml:space="preserve">Freestyle </t>
  </si>
  <si>
    <t>L</t>
  </si>
  <si>
    <t>200m</t>
  </si>
  <si>
    <t xml:space="preserve">Breaststroke </t>
  </si>
  <si>
    <t>Butterfly</t>
  </si>
  <si>
    <t>50m</t>
  </si>
  <si>
    <t>Backstroke</t>
  </si>
  <si>
    <t xml:space="preserve">400m </t>
  </si>
  <si>
    <t xml:space="preserve">Warm Up  9am </t>
  </si>
  <si>
    <t xml:space="preserve">Butterfly </t>
  </si>
  <si>
    <t xml:space="preserve">Backstroke </t>
  </si>
  <si>
    <t>Session 4</t>
  </si>
  <si>
    <t>Session 5</t>
  </si>
  <si>
    <t>Session 6</t>
  </si>
  <si>
    <t>400m</t>
  </si>
  <si>
    <t>Breaststroke</t>
  </si>
  <si>
    <t xml:space="preserve">50m </t>
  </si>
  <si>
    <t>Freestyle</t>
  </si>
  <si>
    <t>100m</t>
  </si>
  <si>
    <t>Session 7</t>
  </si>
  <si>
    <t>Session 8</t>
  </si>
  <si>
    <t>Breastroke</t>
  </si>
  <si>
    <t xml:space="preserve">Mixed M/F  1500m </t>
  </si>
  <si>
    <t xml:space="preserve">Freestyle  </t>
  </si>
  <si>
    <t xml:space="preserve">   800m </t>
  </si>
  <si>
    <t xml:space="preserve">HDW </t>
  </si>
  <si>
    <t>Heats</t>
  </si>
  <si>
    <t xml:space="preserve">Mixed M/F   </t>
  </si>
  <si>
    <t xml:space="preserve">Heats </t>
  </si>
  <si>
    <t>Warm Up  TBC</t>
  </si>
  <si>
    <t>Breatstroke</t>
  </si>
  <si>
    <t>Saturday 30th January, Wolverhampton</t>
  </si>
  <si>
    <t>Sunday 31st January, Wolverhampton</t>
  </si>
  <si>
    <t xml:space="preserve">Age Group Finals (10/11, 12, 13, 14, 15, 16/OV) </t>
  </si>
  <si>
    <t>Saturday 6th February, Wolverhampton</t>
  </si>
  <si>
    <t>Sunday 7th February, Wolverhampton</t>
  </si>
  <si>
    <t>Sunday 24th January, Redditch (TBC)</t>
  </si>
  <si>
    <t>Session 10</t>
  </si>
  <si>
    <t>Session 9</t>
  </si>
  <si>
    <t>Session 2</t>
  </si>
  <si>
    <t>Session 1</t>
  </si>
  <si>
    <t>Mixed Masters 25+ 50m</t>
  </si>
  <si>
    <t>Freestyle
Butterfly</t>
  </si>
  <si>
    <t>Breaststroke
Backstroke</t>
  </si>
  <si>
    <t>Session 3</t>
  </si>
  <si>
    <t>TIMINGS</t>
  </si>
  <si>
    <t>Approximate Event Timings</t>
  </si>
  <si>
    <t>Entries</t>
  </si>
  <si>
    <t>No of Heats</t>
  </si>
  <si>
    <t>Est. Time</t>
  </si>
  <si>
    <t>Girls Open 50m Freestyle</t>
  </si>
  <si>
    <t>Girls Open 100m Freestyle</t>
  </si>
  <si>
    <t>Girls Open 200m Freestyle</t>
  </si>
  <si>
    <t>Girls Open 400m Freestyle</t>
  </si>
  <si>
    <t>Boys/Girls Open 800m Freestyle</t>
  </si>
  <si>
    <t>Boys/Girls Open 1500m Freestyle</t>
  </si>
  <si>
    <t>Girls Open 50m Backstroke</t>
  </si>
  <si>
    <t>Girls Open 100m Backstroke</t>
  </si>
  <si>
    <t>Girls Open 200m Backstroke</t>
  </si>
  <si>
    <t>Girls Open 50m Breaststroke</t>
  </si>
  <si>
    <t>Girls Open 100m Breaststroke</t>
  </si>
  <si>
    <t>Girls Open 200m Breaststroke</t>
  </si>
  <si>
    <t>Girls Open 50m Butterfly</t>
  </si>
  <si>
    <t>Girls Open 100m Butterfly</t>
  </si>
  <si>
    <t>Girls Open 200m Butterfly</t>
  </si>
  <si>
    <t>Girls Open 100m IM</t>
  </si>
  <si>
    <t>Girls Open 200m IM</t>
  </si>
  <si>
    <t>Girls Open 400m IM</t>
  </si>
  <si>
    <t>Boys Open 50m Freestyle</t>
  </si>
  <si>
    <t>Boys Open 100m Freestyle</t>
  </si>
  <si>
    <t>Boys Open 200m Freestyle</t>
  </si>
  <si>
    <t>Boys Open 400m Freestyle</t>
  </si>
  <si>
    <t>Boys Open 50m Backstroke</t>
  </si>
  <si>
    <t>Boys Open 100m Backstroke</t>
  </si>
  <si>
    <t>Boys Open 200m Backstroke</t>
  </si>
  <si>
    <t>Boys Open 50m Breaststroke</t>
  </si>
  <si>
    <t>Boys Open 100m Breaststroke</t>
  </si>
  <si>
    <t>Boys Open 200m Breaststroke</t>
  </si>
  <si>
    <t>Boys Open 50m Butterfly</t>
  </si>
  <si>
    <t>Boys Open 100m Butterfly</t>
  </si>
  <si>
    <t>Boys Open 200m Butterfly</t>
  </si>
  <si>
    <t>Boys Open 100m IM</t>
  </si>
  <si>
    <t>Boys Open 200m IM</t>
  </si>
  <si>
    <t>Boys Open 400m IM</t>
  </si>
  <si>
    <t>1Hr &amp; 55 Mins</t>
  </si>
  <si>
    <t>2Hrs &amp; 5 Mins</t>
  </si>
  <si>
    <t>1Hr &amp; 50 Mins</t>
  </si>
  <si>
    <t>2Hrs</t>
  </si>
  <si>
    <t>1Hr &amp; 40 Mins</t>
  </si>
  <si>
    <t>1Hr &amp; 35 Mins</t>
  </si>
  <si>
    <t>50 Mins</t>
  </si>
  <si>
    <t>1Hr &amp; 20 Mins</t>
  </si>
  <si>
    <t xml:space="preserve">Session 1      Warm up  10am </t>
  </si>
  <si>
    <t xml:space="preserve">Freestryle </t>
  </si>
  <si>
    <t>1500m</t>
  </si>
  <si>
    <t xml:space="preserve">Male </t>
  </si>
  <si>
    <t>Mixed Masters 25/0  50m</t>
  </si>
  <si>
    <t xml:space="preserve">Breaststoke </t>
  </si>
  <si>
    <t>Mixed Masters 25/0                      50m</t>
  </si>
  <si>
    <t>Mixed Masters 25/0                       50m</t>
  </si>
  <si>
    <t>Ladies</t>
  </si>
  <si>
    <t xml:space="preserve">  </t>
  </si>
  <si>
    <t>25/0</t>
  </si>
  <si>
    <t>Session 2  Warm up 1.30p TBC</t>
  </si>
  <si>
    <t>Start 2pm</t>
  </si>
  <si>
    <t xml:space="preserve">Start 10.30am </t>
  </si>
  <si>
    <t xml:space="preserve">Session 4       </t>
  </si>
  <si>
    <t>Warm Up 1.15pm  TBC</t>
  </si>
  <si>
    <t>Warm Up   1.15pm.TBC</t>
  </si>
  <si>
    <t>Warm Up  1.15pmTBC</t>
  </si>
  <si>
    <t>Worcester County Swimming Association
County Championships 2017</t>
  </si>
  <si>
    <t xml:space="preserve">Sunday 22nd January, Redditch </t>
  </si>
  <si>
    <t>Saturday 28th January, Wolverhampton</t>
  </si>
  <si>
    <t>Sunday 29th January, Wolverhampton</t>
  </si>
  <si>
    <t>Saturday 4th February, Wolverhampton</t>
  </si>
  <si>
    <t>Sunday 5th February, Wolverhampton</t>
  </si>
  <si>
    <t xml:space="preserve">Only the Age group Championships  Licenced </t>
  </si>
  <si>
    <t xml:space="preserve"> waiting ASA findings on Distnace events Licence Levels. </t>
  </si>
  <si>
    <t xml:space="preserve">No licence granted  yet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</si>
</sst>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2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7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1" fillId="0" borderId="0" xfId="1" applyAlignment="1">
      <alignment horizontal="center" vertical="center" wrapText="1"/>
    </xf>
    <xf numFmtId="0" fontId="1" fillId="0" borderId="0" xfId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0</xdr:row>
      <xdr:rowOff>50800</xdr:rowOff>
    </xdr:from>
    <xdr:to>
      <xdr:col>10</xdr:col>
      <xdr:colOff>36680</xdr:colOff>
      <xdr:row>0</xdr:row>
      <xdr:rowOff>825059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43700" y="50800"/>
          <a:ext cx="1194920" cy="774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tabSelected="1" zoomScale="75" zoomScaleNormal="100" workbookViewId="0">
      <selection activeCell="M26" sqref="M26"/>
    </sheetView>
  </sheetViews>
  <sheetFormatPr defaultColWidth="9.109375" defaultRowHeight="13.2"/>
  <cols>
    <col min="1" max="1" width="9.109375" style="2"/>
    <col min="2" max="2" width="14.77734375" style="4" customWidth="1"/>
    <col min="3" max="3" width="9.44140625" style="3" customWidth="1"/>
    <col min="4" max="4" width="17.21875" style="2" customWidth="1"/>
    <col min="5" max="5" width="7.44140625" style="4" customWidth="1"/>
    <col min="6" max="6" width="3.88671875" style="2" customWidth="1"/>
    <col min="7" max="7" width="14.77734375" style="3" customWidth="1"/>
    <col min="8" max="8" width="8.88671875" style="3" customWidth="1"/>
    <col min="9" max="9" width="13.6640625" style="2" customWidth="1"/>
    <col min="10" max="10" width="13.5546875" style="2" customWidth="1"/>
    <col min="11" max="11" width="7.5546875" style="2" customWidth="1"/>
    <col min="12" max="16384" width="9.109375" style="2"/>
  </cols>
  <sheetData>
    <row r="1" spans="1:25" s="25" customFormat="1" ht="71.25" customHeight="1">
      <c r="A1" s="65" t="s">
        <v>115</v>
      </c>
      <c r="B1" s="66"/>
      <c r="C1" s="66"/>
      <c r="D1" s="66"/>
      <c r="E1" s="66"/>
      <c r="F1" s="66"/>
      <c r="G1" s="66"/>
      <c r="H1" s="66"/>
      <c r="I1" s="66"/>
      <c r="J1" s="66"/>
    </row>
    <row r="2" spans="1:25" s="5" customFormat="1" ht="17.399999999999999">
      <c r="A2" s="62" t="s">
        <v>116</v>
      </c>
      <c r="B2" s="63"/>
      <c r="C2" s="63"/>
      <c r="D2" s="63"/>
      <c r="E2" s="63"/>
      <c r="F2" s="63"/>
      <c r="G2" s="63"/>
      <c r="H2" s="63"/>
      <c r="I2" s="63"/>
      <c r="J2" s="64"/>
    </row>
    <row r="3" spans="1:25" s="6" customFormat="1" ht="15.9" customHeight="1">
      <c r="A3" s="29" t="s">
        <v>97</v>
      </c>
      <c r="B3" s="58"/>
      <c r="C3" s="47"/>
      <c r="D3" s="47"/>
      <c r="E3" s="47"/>
      <c r="F3" s="47"/>
      <c r="G3" s="47" t="s">
        <v>110</v>
      </c>
      <c r="H3" s="47"/>
      <c r="I3" s="47"/>
      <c r="J3" s="48"/>
    </row>
    <row r="4" spans="1:25" s="25" customFormat="1" ht="15.75" customHeight="1">
      <c r="A4" s="7"/>
      <c r="B4" s="28" t="s">
        <v>101</v>
      </c>
      <c r="C4" s="8" t="s">
        <v>107</v>
      </c>
      <c r="D4" s="8" t="s">
        <v>10</v>
      </c>
      <c r="E4" s="36" t="s">
        <v>98</v>
      </c>
      <c r="F4" s="28"/>
      <c r="G4" s="11"/>
      <c r="H4" s="11"/>
      <c r="I4" s="11"/>
      <c r="J4" s="49"/>
      <c r="P4" s="9"/>
      <c r="Q4" s="8"/>
      <c r="R4" s="8"/>
      <c r="S4" s="9"/>
      <c r="T4" s="28"/>
      <c r="U4" s="9"/>
      <c r="V4" s="8"/>
      <c r="W4" s="8"/>
      <c r="X4" s="9"/>
      <c r="Y4" s="8"/>
    </row>
    <row r="5" spans="1:25" s="25" customFormat="1" ht="15" customHeight="1">
      <c r="A5" s="7"/>
      <c r="B5" s="28" t="s">
        <v>100</v>
      </c>
      <c r="C5" s="8"/>
      <c r="D5" s="8" t="s">
        <v>99</v>
      </c>
      <c r="E5" s="9" t="s">
        <v>28</v>
      </c>
      <c r="F5" s="28" t="s">
        <v>30</v>
      </c>
      <c r="G5" s="11"/>
      <c r="H5" s="11"/>
      <c r="I5" s="11"/>
      <c r="J5" s="49"/>
      <c r="P5" s="9"/>
      <c r="Q5" s="8"/>
      <c r="R5" s="8"/>
      <c r="S5" s="36"/>
      <c r="T5" s="28"/>
      <c r="U5" s="9"/>
      <c r="V5" s="8"/>
      <c r="W5" s="8"/>
      <c r="X5" s="36"/>
      <c r="Y5" s="9"/>
    </row>
    <row r="6" spans="1:25" s="25" customFormat="1" ht="15" customHeight="1">
      <c r="A6" s="7"/>
      <c r="B6" s="28" t="s">
        <v>103</v>
      </c>
      <c r="C6" s="8"/>
      <c r="D6" s="28"/>
      <c r="E6" s="36" t="s">
        <v>14</v>
      </c>
      <c r="F6" s="9" t="s">
        <v>3</v>
      </c>
      <c r="G6" s="11"/>
      <c r="H6" s="67" t="s">
        <v>123</v>
      </c>
      <c r="I6" s="67"/>
      <c r="J6" s="68"/>
      <c r="P6" s="9"/>
      <c r="Q6" s="8"/>
      <c r="R6" s="8"/>
      <c r="S6" s="36"/>
      <c r="T6" s="28"/>
      <c r="U6" s="9"/>
      <c r="V6" s="8"/>
      <c r="W6" s="8"/>
      <c r="X6" s="36"/>
      <c r="Y6" s="9"/>
    </row>
    <row r="7" spans="1:25" s="6" customFormat="1" ht="15.75" customHeight="1">
      <c r="A7" s="7" t="s">
        <v>108</v>
      </c>
      <c r="B7" s="28"/>
      <c r="C7" s="8"/>
      <c r="D7" s="28"/>
      <c r="E7" s="36"/>
      <c r="F7" s="11" t="s">
        <v>109</v>
      </c>
      <c r="G7" s="11"/>
      <c r="H7" s="11"/>
      <c r="I7" s="11"/>
      <c r="J7" s="49"/>
      <c r="P7" s="9"/>
      <c r="Q7" s="8"/>
      <c r="R7" s="8"/>
      <c r="S7" s="9"/>
      <c r="T7" s="28"/>
      <c r="U7" s="9"/>
      <c r="V7" s="35"/>
      <c r="W7" s="8"/>
      <c r="X7" s="9"/>
      <c r="Y7" s="9"/>
    </row>
    <row r="8" spans="1:25" s="25" customFormat="1" ht="15.75" customHeight="1">
      <c r="A8" s="7"/>
      <c r="B8" s="28" t="s">
        <v>103</v>
      </c>
      <c r="C8" s="8"/>
      <c r="D8" s="28"/>
      <c r="E8" s="36" t="s">
        <v>102</v>
      </c>
      <c r="F8" s="9" t="s">
        <v>3</v>
      </c>
      <c r="G8" s="11"/>
      <c r="H8" s="11"/>
      <c r="I8" s="11"/>
      <c r="J8" s="49"/>
      <c r="P8" s="9"/>
      <c r="Q8" s="8"/>
      <c r="R8" s="8"/>
      <c r="S8" s="9"/>
      <c r="T8" s="28"/>
      <c r="U8" s="9"/>
      <c r="V8" s="35"/>
      <c r="W8" s="8"/>
      <c r="X8" s="9"/>
    </row>
    <row r="9" spans="1:25" s="25" customFormat="1" ht="15.75" customHeight="1">
      <c r="A9" s="7"/>
      <c r="B9" s="28" t="s">
        <v>105</v>
      </c>
      <c r="C9" s="8"/>
      <c r="D9" s="8" t="s">
        <v>29</v>
      </c>
      <c r="E9" s="9" t="s">
        <v>28</v>
      </c>
      <c r="F9" s="9" t="s">
        <v>3</v>
      </c>
      <c r="G9" s="11"/>
      <c r="H9" s="11"/>
      <c r="I9" s="11"/>
      <c r="J9" s="49"/>
      <c r="P9" s="9"/>
      <c r="Q9" s="8"/>
      <c r="R9" s="8"/>
      <c r="S9" s="9"/>
      <c r="T9" s="28"/>
      <c r="U9" s="9"/>
      <c r="V9" s="35"/>
      <c r="W9" s="8"/>
      <c r="X9" s="9"/>
    </row>
    <row r="10" spans="1:25" ht="15.75" customHeight="1">
      <c r="A10" s="7"/>
      <c r="B10" s="28" t="s">
        <v>104</v>
      </c>
      <c r="C10" s="8"/>
      <c r="D10" s="8"/>
      <c r="E10" s="9" t="s">
        <v>15</v>
      </c>
      <c r="F10" s="9" t="s">
        <v>3</v>
      </c>
      <c r="G10" s="50"/>
      <c r="H10" s="50"/>
      <c r="I10" s="50"/>
      <c r="J10" s="51"/>
      <c r="P10" s="1"/>
      <c r="Q10" s="1"/>
      <c r="R10" s="1"/>
      <c r="S10" s="1"/>
      <c r="T10" s="1"/>
      <c r="U10" s="1"/>
      <c r="V10" s="1"/>
      <c r="W10" s="1"/>
      <c r="X10" s="1"/>
      <c r="Y10" s="9"/>
    </row>
    <row r="11" spans="1:25" s="5" customFormat="1" ht="17.399999999999999">
      <c r="A11" s="59" t="s">
        <v>117</v>
      </c>
      <c r="B11" s="60"/>
      <c r="C11" s="60"/>
      <c r="D11" s="60"/>
      <c r="E11" s="60"/>
      <c r="F11" s="60"/>
      <c r="G11" s="60"/>
      <c r="H11" s="60"/>
      <c r="I11" s="60"/>
      <c r="J11" s="61"/>
    </row>
    <row r="12" spans="1:25" s="6" customFormat="1" ht="15.9" customHeight="1">
      <c r="A12" s="7" t="s">
        <v>49</v>
      </c>
      <c r="B12" s="28"/>
      <c r="C12" s="8" t="s">
        <v>13</v>
      </c>
      <c r="D12" s="9"/>
      <c r="E12" s="10"/>
      <c r="F12" s="11" t="s">
        <v>111</v>
      </c>
      <c r="G12" s="8"/>
      <c r="H12" s="8" t="s">
        <v>113</v>
      </c>
      <c r="I12" s="9"/>
      <c r="J12" s="26"/>
    </row>
    <row r="13" spans="1:25" s="6" customFormat="1" ht="15.9" customHeight="1">
      <c r="A13" s="55"/>
      <c r="B13" s="28" t="s">
        <v>0</v>
      </c>
      <c r="C13" s="28" t="s">
        <v>10</v>
      </c>
      <c r="D13" s="28" t="s">
        <v>9</v>
      </c>
      <c r="E13" s="10" t="s">
        <v>33</v>
      </c>
      <c r="F13" s="28"/>
      <c r="G13" s="28" t="s">
        <v>0</v>
      </c>
      <c r="H13" s="28" t="s">
        <v>1</v>
      </c>
      <c r="I13" s="28" t="s">
        <v>9</v>
      </c>
      <c r="J13" s="10" t="s">
        <v>31</v>
      </c>
    </row>
    <row r="14" spans="1:25" s="6" customFormat="1" ht="15.9" customHeight="1">
      <c r="A14" s="55"/>
      <c r="B14" s="28" t="s">
        <v>6</v>
      </c>
      <c r="C14" s="28" t="s">
        <v>1</v>
      </c>
      <c r="D14" s="28" t="s">
        <v>2</v>
      </c>
      <c r="E14" s="10" t="s">
        <v>31</v>
      </c>
      <c r="F14" s="28"/>
      <c r="G14" s="28" t="s">
        <v>6</v>
      </c>
      <c r="H14" s="28" t="s">
        <v>10</v>
      </c>
      <c r="I14" s="28" t="s">
        <v>15</v>
      </c>
      <c r="J14" s="10" t="s">
        <v>31</v>
      </c>
    </row>
    <row r="15" spans="1:25" s="6" customFormat="1" ht="15.9" customHeight="1">
      <c r="A15" s="55"/>
      <c r="B15" s="28" t="s">
        <v>0</v>
      </c>
      <c r="C15" s="28" t="s">
        <v>7</v>
      </c>
      <c r="D15" s="28" t="s">
        <v>8</v>
      </c>
      <c r="E15" s="10" t="s">
        <v>3</v>
      </c>
      <c r="F15" s="28"/>
      <c r="G15" s="28" t="s">
        <v>0</v>
      </c>
      <c r="H15" s="28" t="s">
        <v>1</v>
      </c>
      <c r="I15" s="28" t="s">
        <v>11</v>
      </c>
      <c r="J15" s="10" t="s">
        <v>31</v>
      </c>
    </row>
    <row r="16" spans="1:25" s="6" customFormat="1" ht="15.9" customHeight="1">
      <c r="A16" s="55"/>
      <c r="B16" s="28" t="s">
        <v>6</v>
      </c>
      <c r="C16" s="28" t="s">
        <v>12</v>
      </c>
      <c r="D16" s="28" t="s">
        <v>5</v>
      </c>
      <c r="E16" s="10" t="s">
        <v>3</v>
      </c>
      <c r="F16" s="28"/>
      <c r="G16" s="28" t="s">
        <v>6</v>
      </c>
      <c r="H16" s="28" t="s">
        <v>4</v>
      </c>
      <c r="I16" s="28" t="s">
        <v>5</v>
      </c>
      <c r="J16" s="10" t="s">
        <v>3</v>
      </c>
    </row>
    <row r="17" spans="1:15" s="6" customFormat="1" ht="15.9" customHeight="1">
      <c r="A17" s="55"/>
      <c r="B17" s="28"/>
      <c r="C17" s="28"/>
      <c r="D17" s="28"/>
      <c r="E17" s="10"/>
      <c r="F17" s="28"/>
      <c r="G17" s="28"/>
      <c r="H17" s="28"/>
      <c r="I17" s="28"/>
      <c r="J17" s="10"/>
    </row>
    <row r="18" spans="1:15" s="6" customFormat="1" ht="15.9" customHeight="1">
      <c r="A18" s="53" t="s">
        <v>38</v>
      </c>
      <c r="B18" s="14"/>
      <c r="C18" s="28"/>
      <c r="D18" s="28"/>
      <c r="E18" s="10"/>
      <c r="F18" s="53" t="s">
        <v>38</v>
      </c>
      <c r="G18" s="14"/>
      <c r="H18" s="28"/>
      <c r="I18" s="28"/>
      <c r="J18" s="10"/>
    </row>
    <row r="19" spans="1:15" s="6" customFormat="1" ht="15.9" customHeight="1">
      <c r="A19" s="55"/>
      <c r="B19" s="28" t="s">
        <v>0</v>
      </c>
      <c r="C19" s="28" t="s">
        <v>10</v>
      </c>
      <c r="D19" s="28" t="s">
        <v>14</v>
      </c>
      <c r="E19" s="10"/>
      <c r="F19" s="28"/>
      <c r="G19" s="28" t="s">
        <v>0</v>
      </c>
      <c r="H19" s="28" t="s">
        <v>1</v>
      </c>
      <c r="I19" s="28" t="s">
        <v>9</v>
      </c>
      <c r="J19" s="10"/>
    </row>
    <row r="20" spans="1:15" s="6" customFormat="1" ht="15.9" customHeight="1">
      <c r="A20" s="55"/>
      <c r="B20" s="28" t="s">
        <v>6</v>
      </c>
      <c r="C20" s="28" t="s">
        <v>1</v>
      </c>
      <c r="D20" s="28" t="s">
        <v>2</v>
      </c>
      <c r="E20" s="10"/>
      <c r="F20" s="28"/>
      <c r="G20" s="28" t="s">
        <v>6</v>
      </c>
      <c r="H20" s="28" t="s">
        <v>10</v>
      </c>
      <c r="I20" s="28" t="s">
        <v>11</v>
      </c>
      <c r="J20" s="10"/>
    </row>
    <row r="21" spans="1:15" s="6" customFormat="1" ht="15.9" customHeight="1">
      <c r="A21" s="55"/>
      <c r="B21" s="28"/>
      <c r="C21" s="28"/>
      <c r="D21" s="28"/>
      <c r="E21" s="10"/>
      <c r="F21" s="28"/>
      <c r="G21" s="28" t="s">
        <v>0</v>
      </c>
      <c r="H21" s="28" t="s">
        <v>1</v>
      </c>
      <c r="I21" s="28" t="s">
        <v>15</v>
      </c>
      <c r="J21" s="10"/>
      <c r="O21" s="28"/>
    </row>
    <row r="22" spans="1:15" s="6" customFormat="1" ht="15.9" customHeight="1">
      <c r="A22" s="56"/>
      <c r="B22" s="57"/>
      <c r="C22" s="57"/>
      <c r="D22" s="57"/>
      <c r="E22" s="18"/>
      <c r="F22" s="57"/>
      <c r="G22" s="57"/>
      <c r="H22" s="57"/>
      <c r="I22" s="57"/>
      <c r="J22" s="18"/>
    </row>
    <row r="23" spans="1:15" s="5" customFormat="1" ht="17.399999999999999">
      <c r="A23" s="59" t="s">
        <v>118</v>
      </c>
      <c r="B23" s="60"/>
      <c r="C23" s="60"/>
      <c r="D23" s="60"/>
      <c r="E23" s="60"/>
      <c r="F23" s="60"/>
      <c r="G23" s="60"/>
      <c r="H23" s="60"/>
      <c r="I23" s="60"/>
      <c r="J23" s="61"/>
    </row>
    <row r="24" spans="1:15" s="6" customFormat="1" ht="15.9" customHeight="1">
      <c r="A24" s="7" t="s">
        <v>17</v>
      </c>
      <c r="B24" s="28"/>
      <c r="C24" s="8" t="s">
        <v>13</v>
      </c>
      <c r="D24" s="9"/>
      <c r="E24" s="10"/>
      <c r="F24" s="11" t="s">
        <v>18</v>
      </c>
      <c r="G24" s="8"/>
      <c r="H24" s="8" t="s">
        <v>112</v>
      </c>
      <c r="I24" s="9"/>
      <c r="J24" s="12"/>
    </row>
    <row r="25" spans="1:15" s="6" customFormat="1" ht="15.9" customHeight="1">
      <c r="A25" s="24"/>
      <c r="B25" s="28" t="s">
        <v>6</v>
      </c>
      <c r="C25" s="8" t="s">
        <v>21</v>
      </c>
      <c r="D25" s="9" t="s">
        <v>5</v>
      </c>
      <c r="E25" s="10" t="s">
        <v>31</v>
      </c>
      <c r="F25" s="9"/>
      <c r="G25" s="8" t="s">
        <v>6</v>
      </c>
      <c r="H25" s="8" t="s">
        <v>1</v>
      </c>
      <c r="I25" s="9" t="s">
        <v>11</v>
      </c>
      <c r="J25" s="13" t="s">
        <v>31</v>
      </c>
    </row>
    <row r="26" spans="1:15" s="6" customFormat="1" ht="15.9" customHeight="1">
      <c r="A26" s="24"/>
      <c r="B26" s="28" t="s">
        <v>0</v>
      </c>
      <c r="C26" s="8" t="s">
        <v>1</v>
      </c>
      <c r="D26" s="9" t="s">
        <v>20</v>
      </c>
      <c r="E26" s="10" t="s">
        <v>31</v>
      </c>
      <c r="F26" s="9"/>
      <c r="G26" s="8" t="s">
        <v>0</v>
      </c>
      <c r="H26" s="8" t="s">
        <v>10</v>
      </c>
      <c r="I26" s="9" t="s">
        <v>11</v>
      </c>
      <c r="J26" s="13" t="s">
        <v>31</v>
      </c>
    </row>
    <row r="27" spans="1:15" s="6" customFormat="1" ht="15.9" customHeight="1">
      <c r="A27" s="24"/>
      <c r="B27" s="28" t="s">
        <v>6</v>
      </c>
      <c r="C27" s="8" t="s">
        <v>19</v>
      </c>
      <c r="D27" s="9" t="s">
        <v>2</v>
      </c>
      <c r="E27" s="10" t="s">
        <v>3</v>
      </c>
      <c r="F27" s="9"/>
      <c r="G27" s="8" t="s">
        <v>6</v>
      </c>
      <c r="H27" s="8" t="s">
        <v>1</v>
      </c>
      <c r="I27" s="9" t="s">
        <v>9</v>
      </c>
      <c r="J27" s="13" t="s">
        <v>31</v>
      </c>
    </row>
    <row r="28" spans="1:15" s="6" customFormat="1" ht="15.9" customHeight="1">
      <c r="A28" s="24"/>
      <c r="B28" s="28" t="s">
        <v>0</v>
      </c>
      <c r="C28" s="8" t="s">
        <v>4</v>
      </c>
      <c r="D28" s="9" t="s">
        <v>15</v>
      </c>
      <c r="E28" s="10" t="s">
        <v>3</v>
      </c>
      <c r="F28" s="9"/>
      <c r="G28" s="8" t="s">
        <v>0</v>
      </c>
      <c r="H28" s="8" t="s">
        <v>4</v>
      </c>
      <c r="I28" s="9" t="s">
        <v>5</v>
      </c>
      <c r="J28" s="13" t="s">
        <v>3</v>
      </c>
    </row>
    <row r="29" spans="1:15" s="6" customFormat="1" ht="15.9" customHeight="1">
      <c r="A29" s="24"/>
      <c r="B29" s="28"/>
      <c r="C29" s="8"/>
      <c r="D29" s="9"/>
      <c r="E29" s="10"/>
      <c r="F29" s="9"/>
      <c r="G29" s="20"/>
      <c r="H29" s="20"/>
      <c r="I29" s="21"/>
      <c r="J29" s="22"/>
    </row>
    <row r="30" spans="1:15" s="6" customFormat="1" ht="15.9" customHeight="1">
      <c r="A30" s="7" t="s">
        <v>38</v>
      </c>
      <c r="B30" s="14"/>
      <c r="C30" s="8"/>
      <c r="D30" s="9"/>
      <c r="E30" s="10"/>
      <c r="F30" s="7" t="s">
        <v>38</v>
      </c>
      <c r="G30" s="14"/>
      <c r="H30" s="8"/>
      <c r="I30" s="9"/>
      <c r="J30" s="12"/>
    </row>
    <row r="31" spans="1:15" s="6" customFormat="1" ht="15.9" customHeight="1">
      <c r="A31" s="24"/>
      <c r="B31" s="28" t="s">
        <v>6</v>
      </c>
      <c r="C31" s="8" t="s">
        <v>21</v>
      </c>
      <c r="D31" s="9" t="s">
        <v>5</v>
      </c>
      <c r="E31" s="10"/>
      <c r="F31" s="9"/>
      <c r="G31" s="8" t="s">
        <v>6</v>
      </c>
      <c r="H31" s="8" t="s">
        <v>1</v>
      </c>
      <c r="I31" s="9" t="s">
        <v>11</v>
      </c>
      <c r="J31" s="12"/>
      <c r="N31" s="9"/>
    </row>
    <row r="32" spans="1:15" s="6" customFormat="1" ht="15.9" customHeight="1">
      <c r="A32" s="24"/>
      <c r="B32" s="28" t="s">
        <v>0</v>
      </c>
      <c r="C32" s="8" t="s">
        <v>1</v>
      </c>
      <c r="D32" s="9" t="s">
        <v>20</v>
      </c>
      <c r="E32" s="10"/>
      <c r="F32" s="9"/>
      <c r="G32" s="8" t="s">
        <v>0</v>
      </c>
      <c r="H32" s="8" t="s">
        <v>10</v>
      </c>
      <c r="I32" s="9" t="s">
        <v>11</v>
      </c>
      <c r="J32" s="12"/>
    </row>
    <row r="33" spans="1:30" s="6" customFormat="1" ht="15.9" customHeight="1">
      <c r="A33" s="24"/>
      <c r="B33" s="28"/>
      <c r="C33" s="8"/>
      <c r="D33" s="9"/>
      <c r="E33" s="10"/>
      <c r="F33" s="9"/>
      <c r="G33" s="8" t="s">
        <v>6</v>
      </c>
      <c r="H33" s="8" t="s">
        <v>1</v>
      </c>
      <c r="I33" s="9" t="s">
        <v>9</v>
      </c>
      <c r="J33" s="12"/>
    </row>
    <row r="34" spans="1:30" s="6" customFormat="1" ht="15.9" customHeight="1">
      <c r="A34" s="15"/>
      <c r="B34" s="57"/>
      <c r="C34" s="16"/>
      <c r="D34" s="17"/>
      <c r="E34" s="18"/>
      <c r="F34" s="17"/>
      <c r="G34" s="16"/>
      <c r="H34" s="16"/>
      <c r="I34" s="17"/>
      <c r="J34" s="19"/>
    </row>
    <row r="35" spans="1:30" s="5" customFormat="1" ht="17.399999999999999">
      <c r="A35" s="59" t="s">
        <v>119</v>
      </c>
      <c r="B35" s="60"/>
      <c r="C35" s="60"/>
      <c r="D35" s="60"/>
      <c r="E35" s="60"/>
      <c r="F35" s="60"/>
      <c r="G35" s="60"/>
      <c r="H35" s="60"/>
      <c r="I35" s="60"/>
      <c r="J35" s="61"/>
    </row>
    <row r="36" spans="1:30" s="6" customFormat="1" ht="15.9" customHeight="1">
      <c r="A36" s="7" t="s">
        <v>24</v>
      </c>
      <c r="B36" s="28"/>
      <c r="C36" s="8" t="s">
        <v>13</v>
      </c>
      <c r="D36" s="9"/>
      <c r="E36" s="23"/>
      <c r="F36" s="11" t="s">
        <v>25</v>
      </c>
      <c r="G36" s="8"/>
      <c r="H36" s="8" t="s">
        <v>114</v>
      </c>
      <c r="I36" s="9"/>
      <c r="J36" s="12"/>
      <c r="U36" s="9"/>
      <c r="V36" s="8"/>
      <c r="W36" s="8"/>
      <c r="X36" s="9"/>
      <c r="Y36" s="28"/>
      <c r="Z36" s="9"/>
      <c r="AA36" s="8"/>
      <c r="AB36" s="8"/>
      <c r="AC36" s="9"/>
      <c r="AD36" s="12"/>
    </row>
    <row r="37" spans="1:30" s="6" customFormat="1" ht="15.9" customHeight="1">
      <c r="A37" s="24"/>
      <c r="B37" s="28" t="s">
        <v>6</v>
      </c>
      <c r="C37" s="8" t="s">
        <v>10</v>
      </c>
      <c r="D37" s="9" t="s">
        <v>9</v>
      </c>
      <c r="E37" s="10" t="s">
        <v>31</v>
      </c>
      <c r="F37" s="9"/>
      <c r="G37" s="8" t="s">
        <v>6</v>
      </c>
      <c r="H37" s="8" t="s">
        <v>1</v>
      </c>
      <c r="I37" s="9" t="s">
        <v>5</v>
      </c>
      <c r="J37" s="13" t="s">
        <v>31</v>
      </c>
      <c r="U37" s="9"/>
      <c r="V37" s="8"/>
      <c r="W37" s="8"/>
      <c r="X37" s="36"/>
      <c r="Y37" s="28"/>
      <c r="Z37" s="9"/>
      <c r="AA37" s="8"/>
      <c r="AB37" s="8"/>
      <c r="AC37" s="36"/>
      <c r="AD37" s="13"/>
    </row>
    <row r="38" spans="1:30" s="6" customFormat="1" ht="15.9" customHeight="1">
      <c r="A38" s="24"/>
      <c r="B38" s="28" t="s">
        <v>0</v>
      </c>
      <c r="C38" s="8" t="s">
        <v>1</v>
      </c>
      <c r="D38" s="9" t="s">
        <v>2</v>
      </c>
      <c r="E38" s="10" t="s">
        <v>31</v>
      </c>
      <c r="F38" s="9"/>
      <c r="G38" s="8" t="s">
        <v>0</v>
      </c>
      <c r="H38" s="8" t="s">
        <v>21</v>
      </c>
      <c r="I38" s="9" t="s">
        <v>20</v>
      </c>
      <c r="J38" s="13" t="s">
        <v>31</v>
      </c>
      <c r="U38" s="9"/>
      <c r="V38" s="8"/>
      <c r="W38" s="8"/>
      <c r="X38" s="9"/>
      <c r="Y38" s="28"/>
      <c r="Z38" s="9"/>
      <c r="AA38" s="35"/>
      <c r="AB38" s="8"/>
      <c r="AC38" s="9"/>
      <c r="AD38" s="13"/>
    </row>
    <row r="39" spans="1:30" s="6" customFormat="1" ht="15.9" customHeight="1">
      <c r="A39" s="24"/>
      <c r="B39" s="28" t="s">
        <v>6</v>
      </c>
      <c r="C39" s="8" t="s">
        <v>7</v>
      </c>
      <c r="D39" s="9" t="s">
        <v>8</v>
      </c>
      <c r="E39" s="10" t="s">
        <v>3</v>
      </c>
      <c r="F39" s="9"/>
      <c r="G39" s="8" t="s">
        <v>6</v>
      </c>
      <c r="H39" s="8" t="s">
        <v>4</v>
      </c>
      <c r="I39" s="9" t="s">
        <v>2</v>
      </c>
      <c r="J39" s="10" t="s">
        <v>3</v>
      </c>
      <c r="U39" s="52"/>
      <c r="V39" s="52"/>
      <c r="W39" s="52"/>
      <c r="X39" s="52"/>
      <c r="Y39" s="52"/>
      <c r="Z39" s="52"/>
    </row>
    <row r="40" spans="1:30" s="6" customFormat="1" ht="15.9" customHeight="1">
      <c r="A40" s="24"/>
      <c r="B40" s="28" t="s">
        <v>0</v>
      </c>
      <c r="C40" s="8" t="s">
        <v>12</v>
      </c>
      <c r="D40" s="9" t="s">
        <v>5</v>
      </c>
      <c r="E40" s="10" t="s">
        <v>3</v>
      </c>
      <c r="F40" s="9"/>
      <c r="G40" s="8" t="s">
        <v>0</v>
      </c>
      <c r="H40" s="8" t="s">
        <v>4</v>
      </c>
      <c r="I40" s="9" t="s">
        <v>9</v>
      </c>
      <c r="J40" s="10" t="s">
        <v>3</v>
      </c>
    </row>
    <row r="41" spans="1:30" s="6" customFormat="1" ht="15.9" customHeight="1">
      <c r="A41" s="24"/>
      <c r="B41" s="28"/>
      <c r="C41" s="8"/>
      <c r="D41" s="9"/>
      <c r="E41" s="10"/>
      <c r="F41" s="9"/>
      <c r="G41" s="8"/>
      <c r="H41" s="8"/>
      <c r="I41" s="9"/>
      <c r="J41" s="12"/>
    </row>
    <row r="42" spans="1:30" s="6" customFormat="1" ht="15.9" customHeight="1">
      <c r="A42" s="7" t="s">
        <v>38</v>
      </c>
      <c r="B42" s="14"/>
      <c r="C42" s="8"/>
      <c r="D42" s="9"/>
      <c r="E42" s="10"/>
      <c r="F42" s="7" t="s">
        <v>38</v>
      </c>
      <c r="G42" s="14"/>
      <c r="H42" s="8"/>
      <c r="I42" s="9"/>
      <c r="J42" s="12"/>
    </row>
    <row r="43" spans="1:30" s="6" customFormat="1" ht="15.9" customHeight="1">
      <c r="A43" s="24"/>
      <c r="B43" s="28" t="s">
        <v>6</v>
      </c>
      <c r="C43" s="8" t="s">
        <v>10</v>
      </c>
      <c r="D43" s="9" t="s">
        <v>9</v>
      </c>
      <c r="E43" s="10"/>
      <c r="F43" s="9"/>
      <c r="G43" s="8" t="s">
        <v>6</v>
      </c>
      <c r="H43" s="8" t="s">
        <v>23</v>
      </c>
      <c r="I43" s="9" t="s">
        <v>22</v>
      </c>
      <c r="J43" s="12"/>
    </row>
    <row r="44" spans="1:30" s="6" customFormat="1" ht="15.9" customHeight="1">
      <c r="A44" s="24"/>
      <c r="B44" s="28" t="s">
        <v>0</v>
      </c>
      <c r="C44" s="8" t="s">
        <v>1</v>
      </c>
      <c r="D44" s="9" t="s">
        <v>2</v>
      </c>
      <c r="E44" s="10"/>
      <c r="F44" s="9"/>
      <c r="G44" s="8" t="s">
        <v>0</v>
      </c>
      <c r="H44" s="8" t="s">
        <v>21</v>
      </c>
      <c r="I44" s="9" t="s">
        <v>20</v>
      </c>
      <c r="J44" s="12"/>
    </row>
    <row r="45" spans="1:30" s="25" customFormat="1" ht="15.9" customHeight="1">
      <c r="A45" s="15"/>
      <c r="B45" s="57"/>
      <c r="C45" s="8"/>
      <c r="D45" s="9"/>
      <c r="E45" s="18"/>
      <c r="F45" s="17"/>
      <c r="G45" s="16"/>
      <c r="H45" s="16"/>
      <c r="I45" s="17"/>
      <c r="J45" s="19"/>
    </row>
    <row r="46" spans="1:30" s="5" customFormat="1" ht="17.399999999999999">
      <c r="A46" s="59" t="s">
        <v>120</v>
      </c>
      <c r="B46" s="60"/>
      <c r="C46" s="60"/>
      <c r="D46" s="60"/>
      <c r="E46" s="60"/>
      <c r="F46" s="60"/>
      <c r="G46" s="60"/>
      <c r="H46" s="60"/>
      <c r="I46" s="60"/>
      <c r="J46" s="61"/>
    </row>
    <row r="47" spans="1:30" s="6" customFormat="1" ht="15.9" customHeight="1">
      <c r="A47" s="53" t="s">
        <v>43</v>
      </c>
      <c r="B47" s="28"/>
      <c r="C47" s="28" t="s">
        <v>13</v>
      </c>
      <c r="D47" s="28"/>
      <c r="E47" s="23"/>
      <c r="F47" s="54" t="s">
        <v>42</v>
      </c>
      <c r="G47" s="28"/>
      <c r="H47" s="28" t="s">
        <v>114</v>
      </c>
      <c r="I47" s="28"/>
      <c r="J47" s="10"/>
    </row>
    <row r="48" spans="1:30" s="6" customFormat="1" ht="15.9" customHeight="1">
      <c r="A48" s="55"/>
      <c r="B48" s="28" t="s">
        <v>6</v>
      </c>
      <c r="C48" s="28" t="s">
        <v>1</v>
      </c>
      <c r="D48" s="28" t="s">
        <v>20</v>
      </c>
      <c r="E48" s="10" t="s">
        <v>31</v>
      </c>
      <c r="F48" s="28"/>
      <c r="G48" s="28" t="s">
        <v>6</v>
      </c>
      <c r="H48" s="28" t="s">
        <v>21</v>
      </c>
      <c r="I48" s="28" t="s">
        <v>20</v>
      </c>
      <c r="J48" s="10" t="s">
        <v>31</v>
      </c>
      <c r="M48" s="28"/>
      <c r="N48" s="28"/>
      <c r="O48" s="28"/>
      <c r="P48" s="28"/>
      <c r="Q48" s="28"/>
      <c r="R48" s="28"/>
      <c r="S48" s="52"/>
    </row>
    <row r="49" spans="1:17" s="6" customFormat="1" ht="15.9" customHeight="1">
      <c r="A49" s="55"/>
      <c r="B49" s="28" t="s">
        <v>0</v>
      </c>
      <c r="C49" s="28" t="s">
        <v>21</v>
      </c>
      <c r="D49" s="28" t="s">
        <v>5</v>
      </c>
      <c r="E49" s="10" t="s">
        <v>31</v>
      </c>
      <c r="F49" s="28"/>
      <c r="G49" s="28" t="s">
        <v>0</v>
      </c>
      <c r="H49" s="28" t="s">
        <v>23</v>
      </c>
      <c r="I49" s="28" t="s">
        <v>22</v>
      </c>
      <c r="J49" s="10" t="s">
        <v>31</v>
      </c>
    </row>
    <row r="50" spans="1:17" s="6" customFormat="1" ht="15.9" customHeight="1">
      <c r="A50" s="55"/>
      <c r="B50" s="28" t="s">
        <v>6</v>
      </c>
      <c r="C50" s="28" t="s">
        <v>4</v>
      </c>
      <c r="D50" s="28" t="s">
        <v>15</v>
      </c>
      <c r="E50" s="10" t="s">
        <v>30</v>
      </c>
      <c r="F50" s="28"/>
      <c r="G50" s="28" t="s">
        <v>6</v>
      </c>
      <c r="H50" s="28" t="s">
        <v>4</v>
      </c>
      <c r="I50" s="28" t="s">
        <v>9</v>
      </c>
      <c r="J50" s="10" t="s">
        <v>3</v>
      </c>
    </row>
    <row r="51" spans="1:17" s="6" customFormat="1" ht="15.9" customHeight="1">
      <c r="A51" s="55"/>
      <c r="B51" s="28" t="s">
        <v>0</v>
      </c>
      <c r="C51" s="28" t="s">
        <v>19</v>
      </c>
      <c r="D51" s="28" t="s">
        <v>2</v>
      </c>
      <c r="E51" s="10" t="s">
        <v>30</v>
      </c>
      <c r="F51" s="28"/>
      <c r="G51" s="28" t="s">
        <v>0</v>
      </c>
      <c r="H51" s="28" t="s">
        <v>4</v>
      </c>
      <c r="I51" s="28" t="s">
        <v>2</v>
      </c>
      <c r="J51" s="10" t="s">
        <v>3</v>
      </c>
    </row>
    <row r="52" spans="1:17" s="6" customFormat="1" ht="15.9" customHeight="1">
      <c r="A52" s="55"/>
      <c r="B52" s="28"/>
      <c r="C52" s="28"/>
      <c r="D52" s="28"/>
      <c r="E52" s="10"/>
      <c r="F52" s="28"/>
      <c r="G52" s="28"/>
      <c r="H52" s="28"/>
      <c r="I52" s="28"/>
      <c r="J52" s="10"/>
    </row>
    <row r="53" spans="1:17" s="6" customFormat="1" ht="15.9" customHeight="1">
      <c r="A53" s="53" t="s">
        <v>38</v>
      </c>
      <c r="B53" s="14"/>
      <c r="C53" s="28"/>
      <c r="D53" s="28"/>
      <c r="E53" s="10"/>
      <c r="F53" s="53" t="s">
        <v>38</v>
      </c>
      <c r="G53" s="14"/>
      <c r="H53" s="28"/>
      <c r="I53" s="28"/>
      <c r="J53" s="10"/>
    </row>
    <row r="54" spans="1:17" s="6" customFormat="1" ht="15.9" customHeight="1">
      <c r="A54" s="55"/>
      <c r="B54" s="28" t="s">
        <v>6</v>
      </c>
      <c r="C54" s="28" t="s">
        <v>1</v>
      </c>
      <c r="D54" s="28" t="s">
        <v>20</v>
      </c>
      <c r="E54" s="10"/>
      <c r="F54" s="28"/>
      <c r="G54" s="28" t="s">
        <v>6</v>
      </c>
      <c r="H54" s="28" t="s">
        <v>21</v>
      </c>
      <c r="I54" s="28" t="s">
        <v>20</v>
      </c>
      <c r="J54" s="10"/>
      <c r="N54" s="28"/>
      <c r="O54" s="28"/>
      <c r="P54" s="28"/>
      <c r="Q54" s="10"/>
    </row>
    <row r="55" spans="1:17" s="6" customFormat="1" ht="15.9" customHeight="1">
      <c r="A55" s="55"/>
      <c r="B55" s="28" t="s">
        <v>0</v>
      </c>
      <c r="C55" s="28" t="s">
        <v>21</v>
      </c>
      <c r="D55" s="28" t="s">
        <v>5</v>
      </c>
      <c r="E55" s="10"/>
      <c r="F55" s="28"/>
      <c r="G55" s="28" t="s">
        <v>0</v>
      </c>
      <c r="H55" s="28" t="s">
        <v>23</v>
      </c>
      <c r="I55" s="28" t="s">
        <v>22</v>
      </c>
      <c r="J55" s="10"/>
    </row>
    <row r="56" spans="1:17" s="6" customFormat="1" ht="15.9" customHeight="1">
      <c r="A56" s="56"/>
      <c r="B56" s="57"/>
      <c r="C56" s="57"/>
      <c r="D56" s="57"/>
      <c r="E56" s="18"/>
      <c r="F56" s="57"/>
      <c r="G56" s="57"/>
      <c r="H56" s="57"/>
      <c r="I56" s="57"/>
      <c r="J56" s="18"/>
    </row>
    <row r="57" spans="1:17" ht="15.6">
      <c r="A57" s="69" t="s">
        <v>121</v>
      </c>
      <c r="B57" s="27"/>
      <c r="E57" s="70" t="s">
        <v>122</v>
      </c>
      <c r="F57" s="71"/>
      <c r="G57" s="72"/>
      <c r="H57" s="72"/>
      <c r="I57" s="71"/>
      <c r="J57" s="1"/>
    </row>
    <row r="58" spans="1:17" ht="15">
      <c r="A58" s="4"/>
      <c r="B58" s="27"/>
      <c r="J58" s="1"/>
    </row>
    <row r="59" spans="1:17" ht="15">
      <c r="A59" s="4"/>
      <c r="B59" s="27"/>
      <c r="J59" s="1"/>
    </row>
    <row r="60" spans="1:17" ht="15">
      <c r="A60" s="4"/>
      <c r="B60" s="27"/>
      <c r="J60" s="1"/>
    </row>
    <row r="61" spans="1:17" ht="15">
      <c r="A61" s="4"/>
      <c r="B61" s="27"/>
      <c r="J61" s="1"/>
    </row>
    <row r="62" spans="1:17">
      <c r="A62" s="4"/>
    </row>
    <row r="69" spans="6:6">
      <c r="F69" s="2" t="s">
        <v>106</v>
      </c>
    </row>
  </sheetData>
  <mergeCells count="6">
    <mergeCell ref="A46:J46"/>
    <mergeCell ref="A2:J2"/>
    <mergeCell ref="A1:J1"/>
    <mergeCell ref="A11:J11"/>
    <mergeCell ref="A23:J23"/>
    <mergeCell ref="A35:J35"/>
  </mergeCells>
  <phoneticPr fontId="0" type="noConversion"/>
  <printOptions horizontalCentered="1"/>
  <pageMargins left="0.23622047244094491" right="0.23622047244094491" top="0.59055118110236227" bottom="0.59055118110236227" header="0.31496062992125984" footer="0.31496062992125984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75" zoomScaleNormal="100" workbookViewId="0">
      <selection sqref="A1:J1"/>
    </sheetView>
  </sheetViews>
  <sheetFormatPr defaultColWidth="9.109375" defaultRowHeight="13.2"/>
  <cols>
    <col min="1" max="1" width="9.109375" style="2"/>
    <col min="2" max="2" width="9.33203125" style="3" customWidth="1"/>
    <col min="3" max="3" width="11.6640625" style="3" customWidth="1"/>
    <col min="4" max="4" width="20.6640625" style="2" customWidth="1"/>
    <col min="5" max="5" width="7.5546875" style="3" customWidth="1"/>
    <col min="6" max="6" width="11.33203125" style="2" customWidth="1"/>
    <col min="7" max="7" width="9.33203125" style="3" customWidth="1"/>
    <col min="8" max="8" width="11.6640625" style="3" customWidth="1"/>
    <col min="9" max="9" width="20.6640625" style="2" customWidth="1"/>
    <col min="10" max="10" width="7.5546875" style="3" bestFit="1" customWidth="1"/>
    <col min="11" max="16384" width="9.109375" style="2"/>
  </cols>
  <sheetData>
    <row r="1" spans="1:10" s="25" customFormat="1" ht="71.25" customHeight="1">
      <c r="A1" s="65" t="s">
        <v>50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5" customFormat="1" ht="17.399999999999999">
      <c r="A2" s="62" t="s">
        <v>41</v>
      </c>
      <c r="B2" s="63"/>
      <c r="C2" s="63"/>
      <c r="D2" s="63"/>
      <c r="E2" s="63"/>
      <c r="F2" s="63"/>
      <c r="G2" s="63"/>
      <c r="H2" s="63"/>
      <c r="I2" s="63"/>
      <c r="J2" s="64"/>
    </row>
    <row r="3" spans="1:10" s="25" customFormat="1" ht="15.9" customHeight="1">
      <c r="A3" s="29" t="s">
        <v>45</v>
      </c>
      <c r="B3" s="30"/>
      <c r="C3" s="30" t="s">
        <v>34</v>
      </c>
      <c r="D3" s="31"/>
      <c r="E3" s="30"/>
      <c r="F3" s="29" t="s">
        <v>44</v>
      </c>
      <c r="G3" s="30"/>
      <c r="H3" s="30" t="s">
        <v>34</v>
      </c>
      <c r="I3" s="31"/>
      <c r="J3" s="26"/>
    </row>
    <row r="4" spans="1:10" s="25" customFormat="1" ht="15.75" customHeight="1">
      <c r="A4" s="24"/>
      <c r="B4" s="8"/>
      <c r="C4" s="8"/>
      <c r="D4" s="9"/>
      <c r="E4" s="8"/>
      <c r="F4" s="24"/>
      <c r="G4" s="8"/>
      <c r="H4" s="8"/>
      <c r="I4" s="9"/>
      <c r="J4" s="12"/>
    </row>
    <row r="5" spans="1:10" s="25" customFormat="1" ht="30">
      <c r="A5" s="24"/>
      <c r="B5" s="8" t="s">
        <v>46</v>
      </c>
      <c r="C5" s="8"/>
      <c r="D5" s="36" t="s">
        <v>47</v>
      </c>
      <c r="E5" s="8"/>
      <c r="F5" s="24"/>
      <c r="G5" s="8" t="s">
        <v>46</v>
      </c>
      <c r="H5" s="8"/>
      <c r="I5" s="36" t="s">
        <v>48</v>
      </c>
      <c r="J5" s="12"/>
    </row>
    <row r="6" spans="1:10" s="25" customFormat="1" ht="15.75" customHeight="1">
      <c r="A6" s="24"/>
      <c r="B6" s="8" t="s">
        <v>27</v>
      </c>
      <c r="C6" s="8"/>
      <c r="D6" s="9" t="s">
        <v>28</v>
      </c>
      <c r="E6" s="8">
        <v>65</v>
      </c>
      <c r="F6" s="24"/>
      <c r="G6" s="35" t="s">
        <v>32</v>
      </c>
      <c r="H6" s="8" t="s">
        <v>29</v>
      </c>
      <c r="I6" s="9" t="s">
        <v>28</v>
      </c>
      <c r="J6" s="12">
        <v>92</v>
      </c>
    </row>
    <row r="7" spans="1:10" ht="15.75" customHeight="1">
      <c r="A7" s="32"/>
      <c r="B7" s="33"/>
      <c r="C7" s="33"/>
      <c r="D7" s="34"/>
      <c r="E7" s="33"/>
      <c r="F7" s="32"/>
      <c r="G7" s="33"/>
      <c r="H7" s="33"/>
      <c r="I7" s="34"/>
      <c r="J7" s="37"/>
    </row>
    <row r="8" spans="1:10" s="5" customFormat="1" ht="17.399999999999999">
      <c r="A8" s="59" t="s">
        <v>36</v>
      </c>
      <c r="B8" s="60"/>
      <c r="C8" s="60"/>
      <c r="D8" s="60"/>
      <c r="E8" s="60"/>
      <c r="F8" s="60"/>
      <c r="G8" s="60"/>
      <c r="H8" s="60"/>
      <c r="I8" s="60"/>
      <c r="J8" s="61"/>
    </row>
    <row r="9" spans="1:10" s="25" customFormat="1" ht="15.9" customHeight="1">
      <c r="A9" s="7" t="s">
        <v>49</v>
      </c>
      <c r="B9" s="8"/>
      <c r="C9" s="8" t="s">
        <v>13</v>
      </c>
      <c r="D9" s="9"/>
      <c r="E9" s="12"/>
      <c r="F9" s="11" t="s">
        <v>16</v>
      </c>
      <c r="G9" s="8"/>
      <c r="H9" s="8" t="s">
        <v>34</v>
      </c>
      <c r="I9" s="9"/>
      <c r="J9" s="26"/>
    </row>
    <row r="10" spans="1:10" s="25" customFormat="1" ht="15.9" customHeight="1">
      <c r="A10" s="24"/>
      <c r="B10" s="8" t="s">
        <v>0</v>
      </c>
      <c r="C10" s="8" t="s">
        <v>10</v>
      </c>
      <c r="D10" s="9" t="s">
        <v>9</v>
      </c>
      <c r="E10" s="12">
        <v>15</v>
      </c>
      <c r="F10" s="9"/>
      <c r="G10" s="8" t="s">
        <v>0</v>
      </c>
      <c r="H10" s="8" t="s">
        <v>1</v>
      </c>
      <c r="I10" s="9" t="s">
        <v>9</v>
      </c>
      <c r="J10" s="12">
        <v>15</v>
      </c>
    </row>
    <row r="11" spans="1:10" s="25" customFormat="1" ht="15.9" customHeight="1">
      <c r="A11" s="24"/>
      <c r="B11" s="8" t="s">
        <v>6</v>
      </c>
      <c r="C11" s="8" t="s">
        <v>1</v>
      </c>
      <c r="D11" s="9" t="s">
        <v>2</v>
      </c>
      <c r="E11" s="12">
        <v>18</v>
      </c>
      <c r="F11" s="9"/>
      <c r="G11" s="8" t="s">
        <v>6</v>
      </c>
      <c r="H11" s="8" t="s">
        <v>10</v>
      </c>
      <c r="I11" s="9" t="s">
        <v>15</v>
      </c>
      <c r="J11" s="12">
        <v>24</v>
      </c>
    </row>
    <row r="12" spans="1:10" s="25" customFormat="1" ht="15.9" customHeight="1">
      <c r="A12" s="24"/>
      <c r="B12" s="8" t="s">
        <v>0</v>
      </c>
      <c r="C12" s="8" t="s">
        <v>7</v>
      </c>
      <c r="D12" s="9" t="s">
        <v>8</v>
      </c>
      <c r="E12" s="12">
        <v>30</v>
      </c>
      <c r="F12" s="9"/>
      <c r="G12" s="8" t="s">
        <v>0</v>
      </c>
      <c r="H12" s="8" t="s">
        <v>1</v>
      </c>
      <c r="I12" s="9" t="s">
        <v>11</v>
      </c>
      <c r="J12" s="12">
        <v>25</v>
      </c>
    </row>
    <row r="13" spans="1:10" s="25" customFormat="1" ht="15.9" customHeight="1">
      <c r="A13" s="24"/>
      <c r="B13" s="8" t="s">
        <v>6</v>
      </c>
      <c r="C13" s="8" t="s">
        <v>12</v>
      </c>
      <c r="D13" s="9" t="s">
        <v>5</v>
      </c>
      <c r="E13" s="12">
        <v>50</v>
      </c>
      <c r="F13" s="9"/>
      <c r="G13" s="8" t="s">
        <v>6</v>
      </c>
      <c r="H13" s="8" t="s">
        <v>4</v>
      </c>
      <c r="I13" s="9" t="s">
        <v>5</v>
      </c>
      <c r="J13" s="12">
        <v>60</v>
      </c>
    </row>
    <row r="14" spans="1:10" s="25" customFormat="1" ht="15.9" customHeight="1">
      <c r="A14" s="24"/>
      <c r="B14" s="8"/>
      <c r="C14" s="8"/>
      <c r="D14" s="44" t="s">
        <v>89</v>
      </c>
      <c r="E14" s="12">
        <f>SUM(E10:E13)</f>
        <v>113</v>
      </c>
      <c r="F14" s="9"/>
      <c r="G14" s="8"/>
      <c r="H14" s="8"/>
      <c r="I14" s="44" t="s">
        <v>90</v>
      </c>
      <c r="J14" s="12">
        <f>SUM(J10:J13)</f>
        <v>124</v>
      </c>
    </row>
    <row r="15" spans="1:10" s="25" customFormat="1" ht="15.9" customHeight="1">
      <c r="A15" s="7" t="s">
        <v>38</v>
      </c>
      <c r="B15" s="14"/>
      <c r="C15" s="8"/>
      <c r="D15" s="9"/>
      <c r="E15" s="12"/>
      <c r="F15" s="7" t="s">
        <v>38</v>
      </c>
      <c r="G15" s="14"/>
      <c r="H15" s="8"/>
      <c r="I15" s="9"/>
      <c r="J15" s="12"/>
    </row>
    <row r="16" spans="1:10" s="25" customFormat="1" ht="15.9" customHeight="1">
      <c r="A16" s="24"/>
      <c r="B16" s="8" t="s">
        <v>0</v>
      </c>
      <c r="C16" s="8" t="s">
        <v>10</v>
      </c>
      <c r="D16" s="9" t="s">
        <v>14</v>
      </c>
      <c r="E16" s="12">
        <v>20</v>
      </c>
      <c r="F16" s="9"/>
      <c r="G16" s="8" t="s">
        <v>0</v>
      </c>
      <c r="H16" s="8" t="s">
        <v>1</v>
      </c>
      <c r="I16" s="9" t="s">
        <v>11</v>
      </c>
      <c r="J16" s="12">
        <v>30</v>
      </c>
    </row>
    <row r="17" spans="1:10" s="25" customFormat="1" ht="15.9" customHeight="1">
      <c r="A17" s="24"/>
      <c r="B17" s="8" t="s">
        <v>6</v>
      </c>
      <c r="C17" s="8" t="s">
        <v>1</v>
      </c>
      <c r="D17" s="9" t="s">
        <v>2</v>
      </c>
      <c r="E17" s="12">
        <v>30</v>
      </c>
      <c r="F17" s="9"/>
      <c r="G17" s="8" t="s">
        <v>6</v>
      </c>
      <c r="H17" s="8" t="s">
        <v>10</v>
      </c>
      <c r="I17" s="9" t="s">
        <v>11</v>
      </c>
      <c r="J17" s="12">
        <v>20</v>
      </c>
    </row>
    <row r="18" spans="1:10" s="25" customFormat="1" ht="15.9" customHeight="1">
      <c r="A18" s="24"/>
      <c r="B18" s="8"/>
      <c r="C18" s="8"/>
      <c r="D18" s="9"/>
      <c r="E18" s="12"/>
      <c r="F18" s="9"/>
      <c r="G18" s="8" t="s">
        <v>0</v>
      </c>
      <c r="H18" s="8" t="s">
        <v>1</v>
      </c>
      <c r="I18" s="9" t="s">
        <v>9</v>
      </c>
      <c r="J18" s="12">
        <v>30</v>
      </c>
    </row>
    <row r="19" spans="1:10" s="25" customFormat="1" ht="15.9" customHeight="1">
      <c r="A19" s="15"/>
      <c r="B19" s="16"/>
      <c r="C19" s="16"/>
      <c r="D19" s="46" t="s">
        <v>95</v>
      </c>
      <c r="E19" s="19"/>
      <c r="F19" s="17"/>
      <c r="G19" s="16"/>
      <c r="H19" s="16"/>
      <c r="I19" s="44" t="s">
        <v>96</v>
      </c>
      <c r="J19" s="19"/>
    </row>
    <row r="20" spans="1:10" s="5" customFormat="1" ht="17.399999999999999">
      <c r="A20" s="59" t="s">
        <v>37</v>
      </c>
      <c r="B20" s="60"/>
      <c r="C20" s="60"/>
      <c r="D20" s="60"/>
      <c r="E20" s="60"/>
      <c r="F20" s="60"/>
      <c r="G20" s="60"/>
      <c r="H20" s="60"/>
      <c r="I20" s="60"/>
      <c r="J20" s="61"/>
    </row>
    <row r="21" spans="1:10" s="25" customFormat="1" ht="15.9" customHeight="1">
      <c r="A21" s="7" t="s">
        <v>17</v>
      </c>
      <c r="B21" s="8"/>
      <c r="C21" s="8" t="s">
        <v>13</v>
      </c>
      <c r="D21" s="9"/>
      <c r="E21" s="12"/>
      <c r="F21" s="11" t="s">
        <v>18</v>
      </c>
      <c r="G21" s="8"/>
      <c r="H21" s="8" t="s">
        <v>34</v>
      </c>
      <c r="I21" s="9"/>
      <c r="J21" s="12"/>
    </row>
    <row r="22" spans="1:10" s="25" customFormat="1" ht="15.9" customHeight="1">
      <c r="A22" s="24"/>
      <c r="B22" s="8" t="s">
        <v>6</v>
      </c>
      <c r="C22" s="8" t="s">
        <v>21</v>
      </c>
      <c r="D22" s="9" t="s">
        <v>5</v>
      </c>
      <c r="E22" s="12">
        <v>30</v>
      </c>
      <c r="F22" s="9"/>
      <c r="G22" s="8" t="s">
        <v>6</v>
      </c>
      <c r="H22" s="8" t="s">
        <v>1</v>
      </c>
      <c r="I22" s="9" t="s">
        <v>11</v>
      </c>
      <c r="J22" s="12">
        <v>35</v>
      </c>
    </row>
    <row r="23" spans="1:10" s="25" customFormat="1" ht="15.9" customHeight="1">
      <c r="A23" s="24"/>
      <c r="B23" s="8" t="s">
        <v>0</v>
      </c>
      <c r="C23" s="8" t="s">
        <v>1</v>
      </c>
      <c r="D23" s="9" t="s">
        <v>20</v>
      </c>
      <c r="E23" s="12">
        <v>20</v>
      </c>
      <c r="F23" s="9"/>
      <c r="G23" s="8" t="s">
        <v>0</v>
      </c>
      <c r="H23" s="8" t="s">
        <v>10</v>
      </c>
      <c r="I23" s="9" t="s">
        <v>11</v>
      </c>
      <c r="J23" s="12">
        <v>20</v>
      </c>
    </row>
    <row r="24" spans="1:10" s="25" customFormat="1" ht="15.9" customHeight="1">
      <c r="A24" s="24"/>
      <c r="B24" s="8" t="s">
        <v>6</v>
      </c>
      <c r="C24" s="8" t="s">
        <v>19</v>
      </c>
      <c r="D24" s="9" t="s">
        <v>2</v>
      </c>
      <c r="E24" s="12">
        <v>20</v>
      </c>
      <c r="F24" s="9"/>
      <c r="G24" s="8" t="s">
        <v>6</v>
      </c>
      <c r="H24" s="8" t="s">
        <v>1</v>
      </c>
      <c r="I24" s="9" t="s">
        <v>9</v>
      </c>
      <c r="J24" s="12">
        <v>15</v>
      </c>
    </row>
    <row r="25" spans="1:10" s="25" customFormat="1" ht="15.9" customHeight="1">
      <c r="A25" s="24"/>
      <c r="B25" s="8" t="s">
        <v>0</v>
      </c>
      <c r="C25" s="8" t="s">
        <v>4</v>
      </c>
      <c r="D25" s="9" t="s">
        <v>15</v>
      </c>
      <c r="E25" s="12">
        <v>40</v>
      </c>
      <c r="F25" s="9"/>
      <c r="G25" s="8" t="s">
        <v>0</v>
      </c>
      <c r="H25" s="8" t="s">
        <v>4</v>
      </c>
      <c r="I25" s="9" t="s">
        <v>5</v>
      </c>
      <c r="J25" s="12">
        <v>50</v>
      </c>
    </row>
    <row r="26" spans="1:10" s="25" customFormat="1" ht="15.9" customHeight="1">
      <c r="A26" s="24"/>
      <c r="B26" s="8"/>
      <c r="C26" s="8"/>
      <c r="D26" s="44" t="s">
        <v>91</v>
      </c>
      <c r="E26" s="12">
        <f>SUM(E22:E25)</f>
        <v>110</v>
      </c>
      <c r="F26" s="9"/>
      <c r="G26" s="20"/>
      <c r="H26" s="20"/>
      <c r="I26" s="45" t="s">
        <v>92</v>
      </c>
      <c r="J26" s="38">
        <f>SUM(J22:J25)</f>
        <v>120</v>
      </c>
    </row>
    <row r="27" spans="1:10" s="25" customFormat="1" ht="15.9" customHeight="1">
      <c r="A27" s="7" t="s">
        <v>38</v>
      </c>
      <c r="B27" s="14"/>
      <c r="C27" s="8"/>
      <c r="D27" s="9"/>
      <c r="E27" s="12"/>
      <c r="F27" s="7" t="s">
        <v>38</v>
      </c>
      <c r="G27" s="14"/>
      <c r="H27" s="8"/>
      <c r="I27" s="9"/>
      <c r="J27" s="12"/>
    </row>
    <row r="28" spans="1:10" s="25" customFormat="1" ht="15.9" customHeight="1">
      <c r="A28" s="24"/>
      <c r="B28" s="8" t="s">
        <v>6</v>
      </c>
      <c r="C28" s="8" t="s">
        <v>21</v>
      </c>
      <c r="D28" s="9" t="s">
        <v>5</v>
      </c>
      <c r="E28" s="12">
        <v>20</v>
      </c>
      <c r="F28" s="9"/>
      <c r="G28" s="8" t="s">
        <v>6</v>
      </c>
      <c r="H28" s="8" t="s">
        <v>1</v>
      </c>
      <c r="I28" s="9" t="s">
        <v>9</v>
      </c>
      <c r="J28" s="12">
        <v>30</v>
      </c>
    </row>
    <row r="29" spans="1:10" s="25" customFormat="1" ht="15.9" customHeight="1">
      <c r="A29" s="24"/>
      <c r="B29" s="8" t="s">
        <v>0</v>
      </c>
      <c r="C29" s="8" t="s">
        <v>1</v>
      </c>
      <c r="D29" s="9" t="s">
        <v>20</v>
      </c>
      <c r="E29" s="12">
        <v>30</v>
      </c>
      <c r="F29" s="9"/>
      <c r="G29" s="8" t="s">
        <v>0</v>
      </c>
      <c r="H29" s="8" t="s">
        <v>10</v>
      </c>
      <c r="I29" s="9" t="s">
        <v>11</v>
      </c>
      <c r="J29" s="12">
        <v>20</v>
      </c>
    </row>
    <row r="30" spans="1:10" s="25" customFormat="1" ht="15.9" customHeight="1">
      <c r="A30" s="24"/>
      <c r="B30" s="8"/>
      <c r="C30" s="8"/>
      <c r="D30" s="9"/>
      <c r="E30" s="12"/>
      <c r="F30" s="9"/>
      <c r="G30" s="8" t="s">
        <v>6</v>
      </c>
      <c r="H30" s="8" t="s">
        <v>1</v>
      </c>
      <c r="I30" s="9" t="s">
        <v>11</v>
      </c>
      <c r="J30" s="12">
        <v>30</v>
      </c>
    </row>
    <row r="31" spans="1:10" s="25" customFormat="1" ht="15.9" customHeight="1">
      <c r="A31" s="15"/>
      <c r="B31" s="16"/>
      <c r="C31" s="16"/>
      <c r="D31" s="46" t="s">
        <v>95</v>
      </c>
      <c r="E31" s="19"/>
      <c r="F31" s="17"/>
      <c r="G31" s="16"/>
      <c r="H31" s="16"/>
      <c r="I31" s="44" t="s">
        <v>96</v>
      </c>
      <c r="J31" s="19"/>
    </row>
    <row r="32" spans="1:10" s="5" customFormat="1" ht="17.399999999999999">
      <c r="A32" s="59" t="s">
        <v>39</v>
      </c>
      <c r="B32" s="60"/>
      <c r="C32" s="60"/>
      <c r="D32" s="60"/>
      <c r="E32" s="60"/>
      <c r="F32" s="60"/>
      <c r="G32" s="60"/>
      <c r="H32" s="60"/>
      <c r="I32" s="60"/>
      <c r="J32" s="61"/>
    </row>
    <row r="33" spans="1:10" s="25" customFormat="1" ht="15.9" customHeight="1">
      <c r="A33" s="7" t="s">
        <v>24</v>
      </c>
      <c r="B33" s="8"/>
      <c r="C33" s="8" t="s">
        <v>13</v>
      </c>
      <c r="D33" s="9"/>
      <c r="E33" s="26"/>
      <c r="F33" s="11" t="s">
        <v>25</v>
      </c>
      <c r="G33" s="8"/>
      <c r="H33" s="8" t="s">
        <v>34</v>
      </c>
      <c r="I33" s="9"/>
      <c r="J33" s="12"/>
    </row>
    <row r="34" spans="1:10" s="25" customFormat="1" ht="15.9" customHeight="1">
      <c r="A34" s="24"/>
      <c r="B34" s="8" t="s">
        <v>6</v>
      </c>
      <c r="C34" s="8" t="s">
        <v>10</v>
      </c>
      <c r="D34" s="9" t="s">
        <v>9</v>
      </c>
      <c r="E34" s="12">
        <v>20</v>
      </c>
      <c r="F34" s="9"/>
      <c r="G34" s="8" t="s">
        <v>6</v>
      </c>
      <c r="H34" s="8" t="s">
        <v>1</v>
      </c>
      <c r="I34" s="9" t="s">
        <v>5</v>
      </c>
      <c r="J34" s="12">
        <v>40</v>
      </c>
    </row>
    <row r="35" spans="1:10" s="25" customFormat="1" ht="15.9" customHeight="1">
      <c r="A35" s="24"/>
      <c r="B35" s="8" t="s">
        <v>0</v>
      </c>
      <c r="C35" s="8" t="s">
        <v>1</v>
      </c>
      <c r="D35" s="9" t="s">
        <v>2</v>
      </c>
      <c r="E35" s="12">
        <v>15</v>
      </c>
      <c r="F35" s="9"/>
      <c r="G35" s="8" t="s">
        <v>0</v>
      </c>
      <c r="H35" s="8" t="s">
        <v>21</v>
      </c>
      <c r="I35" s="9" t="s">
        <v>20</v>
      </c>
      <c r="J35" s="12">
        <v>15</v>
      </c>
    </row>
    <row r="36" spans="1:10" s="25" customFormat="1" ht="15.9" customHeight="1">
      <c r="A36" s="24"/>
      <c r="B36" s="8" t="s">
        <v>6</v>
      </c>
      <c r="C36" s="8" t="s">
        <v>7</v>
      </c>
      <c r="D36" s="9" t="s">
        <v>8</v>
      </c>
      <c r="E36" s="12">
        <v>45</v>
      </c>
      <c r="F36" s="9"/>
      <c r="G36" s="8" t="s">
        <v>6</v>
      </c>
      <c r="H36" s="8" t="s">
        <v>4</v>
      </c>
      <c r="I36" s="9" t="s">
        <v>2</v>
      </c>
      <c r="J36" s="12">
        <v>35</v>
      </c>
    </row>
    <row r="37" spans="1:10" s="25" customFormat="1" ht="15.9" customHeight="1">
      <c r="A37" s="24"/>
      <c r="B37" s="8" t="s">
        <v>0</v>
      </c>
      <c r="C37" s="8" t="s">
        <v>12</v>
      </c>
      <c r="D37" s="9" t="s">
        <v>5</v>
      </c>
      <c r="E37" s="12">
        <v>45</v>
      </c>
      <c r="F37" s="9"/>
      <c r="G37" s="8" t="s">
        <v>0</v>
      </c>
      <c r="H37" s="8" t="s">
        <v>4</v>
      </c>
      <c r="I37" s="9" t="s">
        <v>9</v>
      </c>
      <c r="J37" s="12">
        <v>10</v>
      </c>
    </row>
    <row r="38" spans="1:10" s="25" customFormat="1" ht="15.9" customHeight="1">
      <c r="A38" s="24"/>
      <c r="B38" s="8"/>
      <c r="C38" s="8"/>
      <c r="D38" s="44" t="s">
        <v>90</v>
      </c>
      <c r="E38" s="12">
        <f>SUM(E34:E37)</f>
        <v>125</v>
      </c>
      <c r="F38" s="9"/>
      <c r="G38" s="8"/>
      <c r="H38" s="8"/>
      <c r="I38" s="44" t="s">
        <v>93</v>
      </c>
      <c r="J38" s="12">
        <f>SUM(J34:J37)</f>
        <v>100</v>
      </c>
    </row>
    <row r="39" spans="1:10" s="25" customFormat="1" ht="15.9" customHeight="1">
      <c r="A39" s="7" t="s">
        <v>38</v>
      </c>
      <c r="B39" s="14"/>
      <c r="C39" s="8"/>
      <c r="D39" s="9"/>
      <c r="E39" s="12"/>
      <c r="F39" s="7" t="s">
        <v>38</v>
      </c>
      <c r="G39" s="14"/>
      <c r="H39" s="8"/>
      <c r="I39" s="9"/>
      <c r="J39" s="12"/>
    </row>
    <row r="40" spans="1:10" s="25" customFormat="1" ht="15.9" customHeight="1">
      <c r="A40" s="24"/>
      <c r="B40" s="8" t="s">
        <v>0</v>
      </c>
      <c r="C40" s="8" t="s">
        <v>1</v>
      </c>
      <c r="D40" s="9" t="s">
        <v>2</v>
      </c>
      <c r="E40" s="12">
        <v>30</v>
      </c>
      <c r="F40" s="9"/>
      <c r="G40" s="8" t="s">
        <v>6</v>
      </c>
      <c r="H40" s="8" t="s">
        <v>23</v>
      </c>
      <c r="I40" s="9" t="s">
        <v>22</v>
      </c>
      <c r="J40" s="12">
        <v>30</v>
      </c>
    </row>
    <row r="41" spans="1:10" s="25" customFormat="1" ht="15.9" customHeight="1">
      <c r="A41" s="24"/>
      <c r="B41" s="8" t="s">
        <v>6</v>
      </c>
      <c r="C41" s="8" t="s">
        <v>10</v>
      </c>
      <c r="D41" s="9" t="s">
        <v>9</v>
      </c>
      <c r="E41" s="12">
        <v>20</v>
      </c>
      <c r="F41" s="9"/>
      <c r="G41" s="8" t="s">
        <v>0</v>
      </c>
      <c r="H41" s="8" t="s">
        <v>21</v>
      </c>
      <c r="I41" s="9" t="s">
        <v>35</v>
      </c>
      <c r="J41" s="12">
        <v>20</v>
      </c>
    </row>
    <row r="42" spans="1:10" s="25" customFormat="1" ht="15.9" customHeight="1">
      <c r="A42" s="15"/>
      <c r="B42" s="16"/>
      <c r="C42" s="16"/>
      <c r="D42" s="46" t="s">
        <v>95</v>
      </c>
      <c r="E42" s="19"/>
      <c r="F42" s="17"/>
      <c r="G42" s="16"/>
      <c r="H42" s="16"/>
      <c r="I42" s="46" t="s">
        <v>95</v>
      </c>
      <c r="J42" s="19"/>
    </row>
    <row r="43" spans="1:10" s="5" customFormat="1" ht="17.399999999999999">
      <c r="A43" s="59" t="s">
        <v>40</v>
      </c>
      <c r="B43" s="60"/>
      <c r="C43" s="60"/>
      <c r="D43" s="60"/>
      <c r="E43" s="60"/>
      <c r="F43" s="60"/>
      <c r="G43" s="60"/>
      <c r="H43" s="60"/>
      <c r="I43" s="60"/>
      <c r="J43" s="61"/>
    </row>
    <row r="44" spans="1:10" s="25" customFormat="1" ht="15.9" customHeight="1">
      <c r="A44" s="7" t="s">
        <v>43</v>
      </c>
      <c r="B44" s="8"/>
      <c r="C44" s="8" t="s">
        <v>13</v>
      </c>
      <c r="D44" s="9"/>
      <c r="E44" s="26"/>
      <c r="F44" s="11" t="s">
        <v>42</v>
      </c>
      <c r="G44" s="8"/>
      <c r="H44" s="8" t="s">
        <v>34</v>
      </c>
      <c r="I44" s="9"/>
      <c r="J44" s="12"/>
    </row>
    <row r="45" spans="1:10" s="25" customFormat="1" ht="15.9" customHeight="1">
      <c r="A45" s="24"/>
      <c r="B45" s="8" t="s">
        <v>6</v>
      </c>
      <c r="C45" s="8" t="s">
        <v>1</v>
      </c>
      <c r="D45" s="9" t="s">
        <v>26</v>
      </c>
      <c r="E45" s="12">
        <v>30</v>
      </c>
      <c r="F45" s="9"/>
      <c r="G45" s="8" t="s">
        <v>0</v>
      </c>
      <c r="H45" s="8" t="s">
        <v>23</v>
      </c>
      <c r="I45" s="9" t="s">
        <v>22</v>
      </c>
      <c r="J45" s="12">
        <v>35</v>
      </c>
    </row>
    <row r="46" spans="1:10" s="25" customFormat="1" ht="15.9" customHeight="1">
      <c r="A46" s="24"/>
      <c r="B46" s="8" t="s">
        <v>0</v>
      </c>
      <c r="C46" s="8" t="s">
        <v>21</v>
      </c>
      <c r="D46" s="9" t="s">
        <v>5</v>
      </c>
      <c r="E46" s="12">
        <v>20</v>
      </c>
      <c r="F46" s="9"/>
      <c r="G46" s="8" t="s">
        <v>6</v>
      </c>
      <c r="H46" s="8" t="s">
        <v>21</v>
      </c>
      <c r="I46" s="9" t="s">
        <v>26</v>
      </c>
      <c r="J46" s="12">
        <v>20</v>
      </c>
    </row>
    <row r="47" spans="1:10" s="25" customFormat="1" ht="15.9" customHeight="1">
      <c r="A47" s="24"/>
      <c r="B47" s="8" t="s">
        <v>6</v>
      </c>
      <c r="C47" s="8" t="s">
        <v>4</v>
      </c>
      <c r="D47" s="9" t="s">
        <v>15</v>
      </c>
      <c r="E47" s="12">
        <v>45</v>
      </c>
      <c r="F47" s="9"/>
      <c r="G47" s="8" t="s">
        <v>0</v>
      </c>
      <c r="H47" s="8" t="s">
        <v>4</v>
      </c>
      <c r="I47" s="9" t="s">
        <v>2</v>
      </c>
      <c r="J47" s="12">
        <v>25</v>
      </c>
    </row>
    <row r="48" spans="1:10" s="25" customFormat="1" ht="15.9" customHeight="1">
      <c r="A48" s="24"/>
      <c r="B48" s="8" t="s">
        <v>0</v>
      </c>
      <c r="C48" s="8" t="s">
        <v>19</v>
      </c>
      <c r="D48" s="9" t="s">
        <v>2</v>
      </c>
      <c r="E48" s="12">
        <v>20</v>
      </c>
      <c r="F48" s="9"/>
      <c r="G48" s="8" t="s">
        <v>6</v>
      </c>
      <c r="H48" s="8" t="s">
        <v>4</v>
      </c>
      <c r="I48" s="9" t="s">
        <v>9</v>
      </c>
      <c r="J48" s="12">
        <v>15</v>
      </c>
    </row>
    <row r="49" spans="1:10" s="25" customFormat="1" ht="15.9" customHeight="1">
      <c r="A49" s="24"/>
      <c r="B49" s="8"/>
      <c r="C49" s="8"/>
      <c r="D49" s="44" t="s">
        <v>89</v>
      </c>
      <c r="E49" s="12">
        <f>SUM(E45:E48)</f>
        <v>115</v>
      </c>
      <c r="F49" s="9"/>
      <c r="G49" s="8"/>
      <c r="H49" s="8"/>
      <c r="I49" s="44" t="s">
        <v>94</v>
      </c>
      <c r="J49" s="12">
        <f>SUM(J45:J48)</f>
        <v>95</v>
      </c>
    </row>
    <row r="50" spans="1:10" s="25" customFormat="1" ht="15.9" customHeight="1">
      <c r="A50" s="7" t="s">
        <v>38</v>
      </c>
      <c r="B50" s="14"/>
      <c r="C50" s="8"/>
      <c r="D50" s="9"/>
      <c r="E50" s="12"/>
      <c r="F50" s="7" t="s">
        <v>38</v>
      </c>
      <c r="G50" s="14"/>
      <c r="H50" s="8"/>
      <c r="I50" s="9"/>
      <c r="J50" s="12"/>
    </row>
    <row r="51" spans="1:10" s="25" customFormat="1" ht="15.9" customHeight="1">
      <c r="A51" s="24"/>
      <c r="B51" s="8" t="s">
        <v>6</v>
      </c>
      <c r="C51" s="8" t="s">
        <v>1</v>
      </c>
      <c r="D51" s="9" t="s">
        <v>20</v>
      </c>
      <c r="E51" s="12">
        <v>30</v>
      </c>
      <c r="F51" s="9"/>
      <c r="G51" s="8" t="s">
        <v>0</v>
      </c>
      <c r="H51" s="8" t="s">
        <v>23</v>
      </c>
      <c r="I51" s="9" t="s">
        <v>22</v>
      </c>
      <c r="J51" s="12">
        <v>30</v>
      </c>
    </row>
    <row r="52" spans="1:10" s="25" customFormat="1" ht="15.9" customHeight="1">
      <c r="A52" s="24"/>
      <c r="B52" s="8" t="s">
        <v>0</v>
      </c>
      <c r="C52" s="8" t="s">
        <v>21</v>
      </c>
      <c r="D52" s="9" t="s">
        <v>5</v>
      </c>
      <c r="E52" s="12">
        <v>20</v>
      </c>
      <c r="F52" s="9"/>
      <c r="G52" s="8" t="s">
        <v>6</v>
      </c>
      <c r="H52" s="8" t="s">
        <v>21</v>
      </c>
      <c r="I52" s="9" t="s">
        <v>26</v>
      </c>
      <c r="J52" s="12">
        <v>20</v>
      </c>
    </row>
    <row r="53" spans="1:10" s="25" customFormat="1" ht="15.9" customHeight="1">
      <c r="A53" s="15"/>
      <c r="B53" s="16"/>
      <c r="C53" s="16"/>
      <c r="D53" s="46" t="s">
        <v>95</v>
      </c>
      <c r="E53" s="19"/>
      <c r="F53" s="17"/>
      <c r="G53" s="16"/>
      <c r="H53" s="16"/>
      <c r="I53" s="46" t="s">
        <v>95</v>
      </c>
      <c r="J53" s="19"/>
    </row>
  </sheetData>
  <mergeCells count="6">
    <mergeCell ref="A43:J43"/>
    <mergeCell ref="A1:J1"/>
    <mergeCell ref="A2:J2"/>
    <mergeCell ref="A8:J8"/>
    <mergeCell ref="A20:J20"/>
    <mergeCell ref="A32:J32"/>
  </mergeCells>
  <printOptions horizontalCentered="1"/>
  <pageMargins left="0.23622047244094491" right="0.23622047244094491" top="0.59055118110236227" bottom="0.59055118110236227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45"/>
  <sheetViews>
    <sheetView zoomScale="80" zoomScaleNormal="80" workbookViewId="0"/>
  </sheetViews>
  <sheetFormatPr defaultColWidth="9.109375" defaultRowHeight="13.2"/>
  <cols>
    <col min="1" max="1" width="30.88671875" style="41" bestFit="1" customWidth="1"/>
    <col min="2" max="4" width="12.44140625" style="40" customWidth="1"/>
    <col min="5" max="29" width="12.44140625" style="41" customWidth="1"/>
    <col min="30" max="30" width="28.44140625" style="41" bestFit="1" customWidth="1"/>
    <col min="31" max="31" width="1.6640625" style="41" customWidth="1"/>
    <col min="32" max="32" width="9.6640625" style="40" customWidth="1"/>
    <col min="33" max="33" width="12.33203125" style="40" customWidth="1"/>
    <col min="34" max="34" width="9.88671875" style="40" bestFit="1" customWidth="1"/>
    <col min="35" max="35" width="1.6640625" style="40" customWidth="1"/>
    <col min="36" max="36" width="9.6640625" style="40" customWidth="1"/>
    <col min="37" max="37" width="12.33203125" style="40" customWidth="1"/>
    <col min="38" max="38" width="9.88671875" style="40" bestFit="1" customWidth="1"/>
    <col min="39" max="39" width="1.6640625" style="41" customWidth="1"/>
    <col min="40" max="41" width="12.33203125" style="40" customWidth="1"/>
    <col min="42" max="46" width="14.44140625" style="41" bestFit="1" customWidth="1"/>
    <col min="47" max="47" width="11.33203125" style="41" bestFit="1" customWidth="1"/>
    <col min="48" max="48" width="7.88671875" style="41" bestFit="1" customWidth="1"/>
    <col min="49" max="49" width="6.33203125" style="41" bestFit="1" customWidth="1"/>
    <col min="50" max="50" width="7.88671875" style="41" bestFit="1" customWidth="1"/>
    <col min="51" max="51" width="6.33203125" style="41" bestFit="1" customWidth="1"/>
    <col min="52" max="52" width="7.88671875" style="41" bestFit="1" customWidth="1"/>
    <col min="53" max="53" width="6.33203125" style="41" bestFit="1" customWidth="1"/>
    <col min="54" max="54" width="7.88671875" style="41" bestFit="1" customWidth="1"/>
    <col min="55" max="55" width="6.33203125" style="41" bestFit="1" customWidth="1"/>
    <col min="56" max="56" width="7.88671875" style="41" bestFit="1" customWidth="1"/>
    <col min="57" max="57" width="6.33203125" style="41" bestFit="1" customWidth="1"/>
    <col min="58" max="58" width="7.88671875" style="41" bestFit="1" customWidth="1"/>
    <col min="59" max="59" width="6.33203125" style="41" bestFit="1" customWidth="1"/>
    <col min="60" max="60" width="7.88671875" style="41" bestFit="1" customWidth="1"/>
    <col min="61" max="61" width="6.33203125" style="41" bestFit="1" customWidth="1"/>
    <col min="62" max="62" width="7.88671875" style="41" bestFit="1" customWidth="1"/>
    <col min="63" max="63" width="6.33203125" style="41" bestFit="1" customWidth="1"/>
    <col min="64" max="64" width="7.88671875" style="41" bestFit="1" customWidth="1"/>
    <col min="65" max="65" width="6.33203125" style="41" bestFit="1" customWidth="1"/>
    <col min="66" max="66" width="7.88671875" style="41" bestFit="1" customWidth="1"/>
    <col min="67" max="67" width="6.33203125" style="41" bestFit="1" customWidth="1"/>
    <col min="68" max="68" width="7.88671875" style="41" bestFit="1" customWidth="1"/>
    <col min="69" max="69" width="6.33203125" style="41" bestFit="1" customWidth="1"/>
    <col min="70" max="70" width="7.88671875" style="41" bestFit="1" customWidth="1"/>
    <col min="71" max="71" width="11.33203125" style="41" bestFit="1" customWidth="1"/>
    <col min="72" max="16384" width="9.109375" style="41"/>
  </cols>
  <sheetData>
    <row r="1" spans="1:71" ht="15.6">
      <c r="A1" s="39" t="s">
        <v>51</v>
      </c>
    </row>
    <row r="3" spans="1:71">
      <c r="B3" s="40" t="s">
        <v>52</v>
      </c>
      <c r="C3" s="40" t="s">
        <v>53</v>
      </c>
      <c r="D3" s="40" t="s">
        <v>54</v>
      </c>
    </row>
    <row r="4" spans="1:71" s="43" customFormat="1">
      <c r="A4" s="41" t="s">
        <v>55</v>
      </c>
      <c r="B4" s="40">
        <v>162</v>
      </c>
      <c r="C4" s="42">
        <f>ROUNDUP(B4/8,0)</f>
        <v>21</v>
      </c>
      <c r="D4" s="40">
        <f>C4*1.25</f>
        <v>26.25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0"/>
      <c r="AG4" s="40"/>
      <c r="AH4" s="40"/>
      <c r="AI4" s="40"/>
      <c r="AJ4" s="40"/>
      <c r="AK4" s="40"/>
      <c r="AL4" s="40"/>
      <c r="AM4" s="41"/>
      <c r="AN4" s="40"/>
      <c r="AO4" s="40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</row>
    <row r="5" spans="1:71">
      <c r="A5" s="41" t="s">
        <v>56</v>
      </c>
      <c r="B5" s="40">
        <v>146</v>
      </c>
      <c r="C5" s="42">
        <f t="shared" ref="C5:C21" si="0">ROUNDUP(B5/8,0)</f>
        <v>19</v>
      </c>
      <c r="D5" s="40">
        <f>C5*2</f>
        <v>38</v>
      </c>
    </row>
    <row r="6" spans="1:71">
      <c r="A6" s="41" t="s">
        <v>57</v>
      </c>
      <c r="B6" s="40">
        <v>147</v>
      </c>
      <c r="C6" s="42">
        <f t="shared" si="0"/>
        <v>19</v>
      </c>
      <c r="D6" s="40">
        <f>C6*3.25</f>
        <v>61.75</v>
      </c>
    </row>
    <row r="7" spans="1:71">
      <c r="A7" s="41" t="s">
        <v>58</v>
      </c>
      <c r="B7" s="40">
        <v>64</v>
      </c>
      <c r="C7" s="42">
        <f t="shared" si="0"/>
        <v>8</v>
      </c>
      <c r="D7" s="40">
        <f>C7*6.25</f>
        <v>50</v>
      </c>
    </row>
    <row r="8" spans="1:71">
      <c r="A8" s="41" t="s">
        <v>59</v>
      </c>
      <c r="B8" s="40">
        <v>32</v>
      </c>
      <c r="C8" s="42">
        <f t="shared" si="0"/>
        <v>4</v>
      </c>
      <c r="D8" s="40">
        <f>C8*11.5</f>
        <v>46</v>
      </c>
    </row>
    <row r="9" spans="1:71">
      <c r="A9" s="41" t="s">
        <v>60</v>
      </c>
      <c r="B9" s="40">
        <v>8</v>
      </c>
      <c r="C9" s="42">
        <f t="shared" si="0"/>
        <v>1</v>
      </c>
      <c r="D9" s="40">
        <f>C9*21.5</f>
        <v>21.5</v>
      </c>
    </row>
    <row r="10" spans="1:71">
      <c r="A10" s="41" t="s">
        <v>61</v>
      </c>
      <c r="B10" s="40">
        <v>147</v>
      </c>
      <c r="C10" s="42">
        <f t="shared" si="0"/>
        <v>19</v>
      </c>
      <c r="D10" s="40">
        <f t="shared" ref="D10:D38" si="1">C10*1.25</f>
        <v>23.75</v>
      </c>
    </row>
    <row r="11" spans="1:71">
      <c r="A11" s="41" t="s">
        <v>62</v>
      </c>
      <c r="B11" s="40">
        <v>133</v>
      </c>
      <c r="C11" s="42">
        <f t="shared" si="0"/>
        <v>17</v>
      </c>
      <c r="D11" s="40">
        <f>C11*2.1</f>
        <v>35.700000000000003</v>
      </c>
    </row>
    <row r="12" spans="1:71">
      <c r="A12" s="41" t="s">
        <v>63</v>
      </c>
      <c r="B12" s="40">
        <v>106</v>
      </c>
      <c r="C12" s="42">
        <f t="shared" si="0"/>
        <v>14</v>
      </c>
      <c r="D12" s="40">
        <f>C12*3.25</f>
        <v>45.5</v>
      </c>
    </row>
    <row r="13" spans="1:71">
      <c r="A13" s="41" t="s">
        <v>64</v>
      </c>
      <c r="B13" s="40">
        <v>109</v>
      </c>
      <c r="C13" s="42">
        <f t="shared" si="0"/>
        <v>14</v>
      </c>
      <c r="D13" s="40">
        <f t="shared" si="1"/>
        <v>17.5</v>
      </c>
    </row>
    <row r="14" spans="1:71">
      <c r="A14" s="41" t="s">
        <v>65</v>
      </c>
      <c r="B14" s="40">
        <v>91</v>
      </c>
      <c r="C14" s="42">
        <f t="shared" si="0"/>
        <v>12</v>
      </c>
      <c r="D14" s="40">
        <f>C14*2.25</f>
        <v>27</v>
      </c>
    </row>
    <row r="15" spans="1:71">
      <c r="A15" s="41" t="s">
        <v>66</v>
      </c>
      <c r="B15" s="40">
        <v>92</v>
      </c>
      <c r="C15" s="42">
        <f t="shared" si="0"/>
        <v>12</v>
      </c>
      <c r="D15" s="40">
        <f>C15*3.75</f>
        <v>45</v>
      </c>
    </row>
    <row r="16" spans="1:71">
      <c r="A16" s="41" t="s">
        <v>67</v>
      </c>
      <c r="B16" s="40">
        <v>119</v>
      </c>
      <c r="C16" s="42">
        <f t="shared" si="0"/>
        <v>15</v>
      </c>
      <c r="D16" s="40">
        <f t="shared" si="1"/>
        <v>18.75</v>
      </c>
    </row>
    <row r="17" spans="1:4">
      <c r="A17" s="41" t="s">
        <v>68</v>
      </c>
      <c r="B17" s="40">
        <v>54</v>
      </c>
      <c r="C17" s="42">
        <f t="shared" si="0"/>
        <v>7</v>
      </c>
      <c r="D17" s="40">
        <f>C17*2.1</f>
        <v>14.700000000000001</v>
      </c>
    </row>
    <row r="18" spans="1:4">
      <c r="A18" s="41" t="s">
        <v>69</v>
      </c>
      <c r="B18" s="40">
        <v>26</v>
      </c>
      <c r="C18" s="42">
        <f t="shared" si="0"/>
        <v>4</v>
      </c>
      <c r="D18" s="40">
        <f>C18*3.25</f>
        <v>13</v>
      </c>
    </row>
    <row r="19" spans="1:4">
      <c r="A19" s="41" t="s">
        <v>70</v>
      </c>
      <c r="B19" s="40">
        <v>107</v>
      </c>
      <c r="C19" s="42">
        <f t="shared" si="0"/>
        <v>14</v>
      </c>
      <c r="D19" s="40">
        <f t="shared" si="1"/>
        <v>17.5</v>
      </c>
    </row>
    <row r="20" spans="1:4">
      <c r="A20" s="41" t="s">
        <v>71</v>
      </c>
      <c r="B20" s="40">
        <v>127</v>
      </c>
      <c r="C20" s="42">
        <f t="shared" si="0"/>
        <v>16</v>
      </c>
      <c r="D20" s="40">
        <f>C20*2.1</f>
        <v>33.6</v>
      </c>
    </row>
    <row r="21" spans="1:4">
      <c r="A21" s="41" t="s">
        <v>72</v>
      </c>
      <c r="B21" s="40">
        <v>45</v>
      </c>
      <c r="C21" s="42">
        <f t="shared" si="0"/>
        <v>6</v>
      </c>
      <c r="D21" s="40">
        <f>C21*3.25</f>
        <v>19.5</v>
      </c>
    </row>
    <row r="23" spans="1:4">
      <c r="A23" s="41" t="s">
        <v>73</v>
      </c>
      <c r="B23" s="40">
        <v>105</v>
      </c>
      <c r="C23" s="42">
        <f t="shared" ref="C23:C40" si="2">ROUNDUP(B23/8,0)</f>
        <v>14</v>
      </c>
      <c r="D23" s="40">
        <f>C23*1.25</f>
        <v>17.5</v>
      </c>
    </row>
    <row r="24" spans="1:4">
      <c r="A24" s="41" t="s">
        <v>74</v>
      </c>
      <c r="B24" s="40">
        <v>127</v>
      </c>
      <c r="C24" s="42">
        <f t="shared" si="2"/>
        <v>16</v>
      </c>
      <c r="D24" s="40">
        <f>C24*2</f>
        <v>32</v>
      </c>
    </row>
    <row r="25" spans="1:4">
      <c r="A25" s="41" t="s">
        <v>75</v>
      </c>
      <c r="B25" s="40">
        <v>115</v>
      </c>
      <c r="C25" s="42">
        <f t="shared" si="2"/>
        <v>15</v>
      </c>
      <c r="D25" s="40">
        <f>C25*3.25</f>
        <v>48.75</v>
      </c>
    </row>
    <row r="26" spans="1:4">
      <c r="A26" s="41" t="s">
        <v>76</v>
      </c>
      <c r="B26" s="40">
        <v>51</v>
      </c>
      <c r="C26" s="42">
        <f t="shared" si="2"/>
        <v>7</v>
      </c>
      <c r="D26" s="40">
        <f>C26*6.25</f>
        <v>43.75</v>
      </c>
    </row>
    <row r="27" spans="1:4">
      <c r="A27" s="41" t="s">
        <v>59</v>
      </c>
      <c r="B27" s="40">
        <v>25</v>
      </c>
      <c r="C27" s="42">
        <f t="shared" si="2"/>
        <v>4</v>
      </c>
      <c r="D27" s="40">
        <f>C27*11.5</f>
        <v>46</v>
      </c>
    </row>
    <row r="28" spans="1:4">
      <c r="A28" s="41" t="s">
        <v>60</v>
      </c>
      <c r="B28" s="40">
        <v>15</v>
      </c>
      <c r="C28" s="42">
        <f t="shared" si="2"/>
        <v>2</v>
      </c>
      <c r="D28" s="40">
        <f>C28*21.5</f>
        <v>43</v>
      </c>
    </row>
    <row r="29" spans="1:4">
      <c r="A29" s="41" t="s">
        <v>77</v>
      </c>
      <c r="B29" s="40">
        <v>97</v>
      </c>
      <c r="C29" s="42">
        <f t="shared" si="2"/>
        <v>13</v>
      </c>
      <c r="D29" s="40">
        <f t="shared" si="1"/>
        <v>16.25</v>
      </c>
    </row>
    <row r="30" spans="1:4">
      <c r="A30" s="41" t="s">
        <v>78</v>
      </c>
      <c r="B30" s="40">
        <v>89</v>
      </c>
      <c r="C30" s="42">
        <f t="shared" si="2"/>
        <v>12</v>
      </c>
      <c r="D30" s="40">
        <f>C30*2.1</f>
        <v>25.200000000000003</v>
      </c>
    </row>
    <row r="31" spans="1:4">
      <c r="A31" s="41" t="s">
        <v>79</v>
      </c>
      <c r="B31" s="40">
        <v>93</v>
      </c>
      <c r="C31" s="42">
        <f t="shared" si="2"/>
        <v>12</v>
      </c>
      <c r="D31" s="40">
        <f>C31*3.25</f>
        <v>39</v>
      </c>
    </row>
    <row r="32" spans="1:4">
      <c r="A32" s="41" t="s">
        <v>80</v>
      </c>
      <c r="B32" s="40">
        <v>61</v>
      </c>
      <c r="C32" s="42">
        <f t="shared" si="2"/>
        <v>8</v>
      </c>
      <c r="D32" s="40">
        <f t="shared" si="1"/>
        <v>10</v>
      </c>
    </row>
    <row r="33" spans="1:35">
      <c r="A33" s="41" t="s">
        <v>81</v>
      </c>
      <c r="B33" s="40">
        <v>68</v>
      </c>
      <c r="C33" s="42">
        <f t="shared" si="2"/>
        <v>9</v>
      </c>
      <c r="D33" s="40">
        <f>C33*2.25</f>
        <v>20.25</v>
      </c>
    </row>
    <row r="34" spans="1:35">
      <c r="A34" s="41" t="s">
        <v>82</v>
      </c>
      <c r="B34" s="40">
        <v>57</v>
      </c>
      <c r="C34" s="42">
        <f t="shared" si="2"/>
        <v>8</v>
      </c>
      <c r="D34" s="40">
        <f>C34*3.75</f>
        <v>30</v>
      </c>
    </row>
    <row r="35" spans="1:35">
      <c r="A35" s="41" t="s">
        <v>83</v>
      </c>
      <c r="B35" s="40">
        <v>89</v>
      </c>
      <c r="C35" s="42">
        <f t="shared" si="2"/>
        <v>12</v>
      </c>
      <c r="D35" s="40">
        <f t="shared" si="1"/>
        <v>15</v>
      </c>
    </row>
    <row r="36" spans="1:35">
      <c r="A36" s="41" t="s">
        <v>84</v>
      </c>
      <c r="B36" s="40">
        <v>53</v>
      </c>
      <c r="C36" s="42">
        <f t="shared" si="2"/>
        <v>7</v>
      </c>
      <c r="D36" s="40">
        <f>C36*2.1</f>
        <v>14.700000000000001</v>
      </c>
    </row>
    <row r="37" spans="1:35">
      <c r="A37" s="41" t="s">
        <v>85</v>
      </c>
      <c r="B37" s="40">
        <v>24</v>
      </c>
      <c r="C37" s="42">
        <f t="shared" si="2"/>
        <v>3</v>
      </c>
      <c r="D37" s="40">
        <f>C37*3.25</f>
        <v>9.75</v>
      </c>
    </row>
    <row r="38" spans="1:35">
      <c r="A38" s="41" t="s">
        <v>86</v>
      </c>
      <c r="B38" s="40">
        <v>78</v>
      </c>
      <c r="C38" s="42">
        <f t="shared" si="2"/>
        <v>10</v>
      </c>
      <c r="D38" s="40">
        <f t="shared" si="1"/>
        <v>12.5</v>
      </c>
    </row>
    <row r="39" spans="1:35">
      <c r="A39" s="41" t="s">
        <v>87</v>
      </c>
      <c r="B39" s="40">
        <v>91</v>
      </c>
      <c r="C39" s="42">
        <f t="shared" si="2"/>
        <v>12</v>
      </c>
      <c r="D39" s="40">
        <f>C39*2.1</f>
        <v>25.200000000000003</v>
      </c>
    </row>
    <row r="40" spans="1:35">
      <c r="A40" s="41" t="s">
        <v>88</v>
      </c>
      <c r="B40" s="40">
        <v>38</v>
      </c>
      <c r="C40" s="42">
        <f t="shared" si="2"/>
        <v>5</v>
      </c>
      <c r="D40" s="40">
        <f>C40*3.25</f>
        <v>16.25</v>
      </c>
    </row>
    <row r="44" spans="1:35">
      <c r="AI44" s="41"/>
    </row>
    <row r="45" spans="1:35">
      <c r="AI45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Sheet1 (2)</vt:lpstr>
      <vt:lpstr>Timings</vt:lpstr>
      <vt:lpstr>Sheet1!Print_Area</vt:lpstr>
      <vt:lpstr>'Sheet1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2015-03-31T10:10:58Z</cp:lastPrinted>
  <dcterms:created xsi:type="dcterms:W3CDTF">2012-06-17T14:01:18Z</dcterms:created>
  <dcterms:modified xsi:type="dcterms:W3CDTF">2016-07-02T10:45:36Z</dcterms:modified>
</cp:coreProperties>
</file>